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ED\Desktop\school programs and intervention\"/>
    </mc:Choice>
  </mc:AlternateContent>
  <bookViews>
    <workbookView xWindow="0" yWindow="0" windowWidth="20490" windowHeight="7650" tabRatio="878" activeTab="1"/>
  </bookViews>
  <sheets>
    <sheet name="Form 1" sheetId="1" r:id="rId1"/>
    <sheet name="  Form-4" sheetId="14" r:id="rId2"/>
    <sheet name="Form 2" sheetId="9" r:id="rId3"/>
    <sheet name="FORM 3.E" sheetId="13" r:id="rId4"/>
    <sheet name="Form 5.E" sheetId="10" r:id="rId5"/>
    <sheet name="Form 6.E" sheetId="5" r:id="rId6"/>
  </sheets>
  <definedNames>
    <definedName name="_xlnm.Print_Area" localSheetId="0">'Form 1'!$A$2:$Q$39</definedName>
    <definedName name="_xlnm.Print_Area" localSheetId="2">'Form 2'!$A$1:$E$24</definedName>
    <definedName name="_xlnm.Print_Area" localSheetId="3">'FORM 3.E'!$A$1:$I$38</definedName>
    <definedName name="_xlnm.Print_Area" localSheetId="4">'Form 5.E'!$A$1:$K$56</definedName>
    <definedName name="_xlnm.Print_Area" localSheetId="5">'Form 6.E'!$A$1:$AD$43</definedName>
    <definedName name="_xlnm.Print_Titles" localSheetId="0">'Form 1'!$14:$16</definedName>
  </definedNames>
  <calcPr calcId="162913"/>
</workbook>
</file>

<file path=xl/calcChain.xml><?xml version="1.0" encoding="utf-8"?>
<calcChain xmlns="http://schemas.openxmlformats.org/spreadsheetml/2006/main">
  <c r="P32" i="14" l="1"/>
  <c r="F32" i="14"/>
  <c r="M32" i="1"/>
  <c r="E33" i="10"/>
  <c r="E32" i="10"/>
  <c r="G30" i="10"/>
  <c r="F30" i="10"/>
  <c r="E30" i="10"/>
  <c r="G26" i="10"/>
  <c r="F26" i="10"/>
  <c r="E26" i="10"/>
  <c r="D26" i="10"/>
  <c r="G21" i="10"/>
  <c r="F21" i="10"/>
  <c r="E21" i="10"/>
  <c r="D21" i="10"/>
  <c r="H17" i="10"/>
  <c r="G17" i="10"/>
  <c r="F17" i="10"/>
  <c r="E17" i="10"/>
  <c r="D17" i="10"/>
  <c r="J32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17" i="14"/>
  <c r="T17" i="14" s="1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17" i="14"/>
  <c r="Q17" i="1"/>
  <c r="P17" i="1"/>
  <c r="F18" i="14"/>
  <c r="G18" i="14"/>
  <c r="H18" i="14"/>
  <c r="F19" i="14"/>
  <c r="G19" i="14"/>
  <c r="H19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G17" i="14"/>
  <c r="H17" i="14"/>
  <c r="F17" i="14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Q32" i="1" l="1"/>
  <c r="N15" i="5" l="1"/>
  <c r="S15" i="5"/>
  <c r="X15" i="5"/>
  <c r="AD15" i="5"/>
  <c r="N16" i="5"/>
  <c r="S16" i="5"/>
  <c r="X16" i="5"/>
  <c r="AD16" i="5"/>
  <c r="N17" i="5"/>
  <c r="S17" i="5"/>
  <c r="X17" i="5"/>
  <c r="AD17" i="5"/>
  <c r="N18" i="5"/>
  <c r="S18" i="5"/>
  <c r="X18" i="5"/>
  <c r="AD18" i="5"/>
  <c r="N19" i="5"/>
  <c r="S19" i="5"/>
  <c r="X19" i="5"/>
  <c r="AD19" i="5"/>
  <c r="N20" i="5"/>
  <c r="S20" i="5"/>
  <c r="X20" i="5"/>
  <c r="AD20" i="5"/>
  <c r="N21" i="5"/>
  <c r="S21" i="5"/>
  <c r="X21" i="5"/>
  <c r="AD21" i="5"/>
  <c r="N22" i="5"/>
  <c r="S22" i="5"/>
  <c r="X22" i="5"/>
  <c r="AD22" i="5"/>
  <c r="N23" i="5"/>
  <c r="S23" i="5"/>
  <c r="X23" i="5"/>
  <c r="AD23" i="5"/>
  <c r="N24" i="5"/>
  <c r="S24" i="5"/>
  <c r="X24" i="5"/>
  <c r="AD24" i="5"/>
  <c r="N25" i="5"/>
  <c r="S25" i="5"/>
  <c r="X25" i="5"/>
  <c r="AD25" i="5"/>
  <c r="N26" i="5"/>
  <c r="S26" i="5"/>
  <c r="X26" i="5"/>
  <c r="AD26" i="5"/>
  <c r="N27" i="5"/>
  <c r="S27" i="5"/>
  <c r="X27" i="5"/>
  <c r="AD27" i="5"/>
  <c r="N28" i="5"/>
  <c r="S28" i="5"/>
  <c r="X28" i="5"/>
  <c r="AD28" i="5"/>
  <c r="N29" i="5"/>
  <c r="S29" i="5"/>
  <c r="X29" i="5"/>
  <c r="AD29" i="5"/>
  <c r="N30" i="5"/>
  <c r="S30" i="5"/>
  <c r="X30" i="5"/>
  <c r="AD30" i="5"/>
  <c r="N31" i="5"/>
  <c r="S31" i="5"/>
  <c r="X31" i="5"/>
  <c r="AD31" i="5"/>
  <c r="H20" i="5" l="1"/>
  <c r="I20" i="5" s="1"/>
  <c r="H15" i="5"/>
  <c r="I15" i="5" s="1"/>
  <c r="H30" i="5"/>
  <c r="I30" i="5" s="1"/>
  <c r="H28" i="5"/>
  <c r="I28" i="5" s="1"/>
  <c r="H26" i="5"/>
  <c r="I26" i="5" s="1"/>
  <c r="H24" i="5"/>
  <c r="I24" i="5" s="1"/>
  <c r="H22" i="5"/>
  <c r="I22" i="5" s="1"/>
  <c r="H31" i="5"/>
  <c r="I31" i="5" s="1"/>
  <c r="H29" i="5"/>
  <c r="I29" i="5" s="1"/>
  <c r="H27" i="5"/>
  <c r="I27" i="5" s="1"/>
  <c r="H25" i="5"/>
  <c r="I25" i="5" s="1"/>
  <c r="H23" i="5"/>
  <c r="I23" i="5" s="1"/>
  <c r="H21" i="5"/>
  <c r="I21" i="5" s="1"/>
  <c r="H19" i="5"/>
  <c r="I19" i="5" s="1"/>
  <c r="H18" i="5"/>
  <c r="I18" i="5" s="1"/>
  <c r="H17" i="5"/>
  <c r="I17" i="5" s="1"/>
  <c r="H16" i="5"/>
  <c r="I16" i="5" s="1"/>
  <c r="H30" i="10"/>
  <c r="H26" i="10"/>
  <c r="H21" i="10"/>
  <c r="AD14" i="5" l="1"/>
  <c r="X14" i="5"/>
  <c r="S14" i="5"/>
  <c r="N14" i="5"/>
  <c r="I14" i="5" l="1"/>
</calcChain>
</file>

<file path=xl/sharedStrings.xml><?xml version="1.0" encoding="utf-8"?>
<sst xmlns="http://schemas.openxmlformats.org/spreadsheetml/2006/main" count="543" uniqueCount="313">
  <si>
    <t>Position:</t>
  </si>
  <si>
    <t>Rating Period:</t>
  </si>
  <si>
    <t>TO BE FILLED IN DURING PLANNING</t>
  </si>
  <si>
    <t>MFOs</t>
  </si>
  <si>
    <t>KRAs</t>
  </si>
  <si>
    <t>OUTPUT</t>
  </si>
  <si>
    <t>OBJECTIVES</t>
  </si>
  <si>
    <t>TIME LINE</t>
  </si>
  <si>
    <t>Q</t>
  </si>
  <si>
    <t>E</t>
  </si>
  <si>
    <t>T</t>
  </si>
  <si>
    <t>Ave.</t>
  </si>
  <si>
    <t>Approving Authority</t>
  </si>
  <si>
    <t>Ratee</t>
  </si>
  <si>
    <t>Rater</t>
  </si>
  <si>
    <t>Name of Rater:</t>
  </si>
  <si>
    <t>Date of Review:</t>
  </si>
  <si>
    <t>RATING</t>
  </si>
  <si>
    <t xml:space="preserve">PERFORMANCE INDICATORS
</t>
  </si>
  <si>
    <t>Outstanding
(5)</t>
  </si>
  <si>
    <t>Very Satisfactory
(4)</t>
  </si>
  <si>
    <t>Satisfactory
(3)</t>
  </si>
  <si>
    <t>Unsatisfactory
(2)</t>
  </si>
  <si>
    <t>Poor
(1)</t>
  </si>
  <si>
    <t>June - March</t>
  </si>
  <si>
    <t>June- March</t>
  </si>
  <si>
    <t>ACTUAL 
RESULTS</t>
  </si>
  <si>
    <t>Weight 
per
KRA</t>
  </si>
  <si>
    <t>DIVISION OF VALENZUELA CITY</t>
  </si>
  <si>
    <t>Pio Valenzuela St., Marulas, Valenzuela City</t>
  </si>
  <si>
    <t>TO BE FILLED IN DURING EVALUATION</t>
  </si>
  <si>
    <t>June-March</t>
  </si>
  <si>
    <t>1. Attained an average of 60% MPS on learners’ achievement  of the subject area for the School Year</t>
  </si>
  <si>
    <t xml:space="preserve"> Achieved 90 -95% Promotion Rate of learner's in the subject area by the end of School Year               </t>
  </si>
  <si>
    <t xml:space="preserve"> Achieved 85 - 89% Promotion Rate of learner's in the subject area by the end of School Year               </t>
  </si>
  <si>
    <t xml:space="preserve"> Achieved 84% and below Promotion Rate of learner's in the subject area by the end of School Year               </t>
  </si>
  <si>
    <t xml:space="preserve">
A. Teaching – Learning Process
(25%)
</t>
  </si>
  <si>
    <t xml:space="preserve">Lesson Plans
</t>
  </si>
  <si>
    <t xml:space="preserve">June - March
</t>
  </si>
  <si>
    <t xml:space="preserve">June - March
</t>
  </si>
  <si>
    <t>Facilitated teaching-learning processes with manifestation of consistency in 4 of the stated indicators</t>
  </si>
  <si>
    <t>Facilitated teaching-learning processes with manifestation of consistency in 3 of the stated indicators</t>
  </si>
  <si>
    <t xml:space="preserve">Facilitated teaching-learning processes with manifestation of consistency in 6 of the stated indicators </t>
  </si>
  <si>
    <t>Facilitated teaching-learning processes with manifestation of consistency in 5 of the stated indicators</t>
  </si>
  <si>
    <t>Facilitated teaching-learning processes with manifestation of consistency in 2 or less of the stated indicators</t>
  </si>
  <si>
    <t xml:space="preserve">June-March
</t>
  </si>
  <si>
    <t>Students’ attendance checked daily, recorded zero incident of students’ misbehavior in class, and regularly maintained clean and orderly classroom.</t>
  </si>
  <si>
    <t xml:space="preserve">3. Checked attendance, initiated effective students’ discipline and maintained clean and orderly classroom conducive to the teaching-learning process
</t>
  </si>
  <si>
    <t>Class Records/ Records of Students’ Outputs</t>
  </si>
  <si>
    <t>End of Every Quarter</t>
  </si>
  <si>
    <t>Complete and up-to-date records of monitoring and assessments of all students’ progress and learning outcomes for every quarter.</t>
  </si>
  <si>
    <t>Students’ attendance checked daily, recorded 1-3 incident of students’ misbehavior in class, and regularly maintained clean and orderly classroom.</t>
  </si>
  <si>
    <t>Students’ attendance checked daily, recorded 4-6 incident of students’ misbehavior in class, and regularly maintained clean and orderly classroom.</t>
  </si>
  <si>
    <t>Checking of students’ daily attendance not regularly conducted, recorded 7-10 incident of students’ misbehavior in class, regular maintenance of clean and orderly classroom not done.</t>
  </si>
  <si>
    <t>Checking of students’ daily attendance not evident, recorded 10 or more incident of students’ misbehavior in class,  regular maintenance of clean and orderly classroom not done.</t>
  </si>
  <si>
    <t>4. Monitored and assessed teaching- learning outcomes and students’ progress on regular basis focusing on
a. written exam/assessments
b. oral/ skills assessments
c. assignment/ home activities
d. Periodical exam/assessments
e. enrichment/enhancement activities                                                                                                                                                                                                                                                                                            f. assessment outputs submitted on time</t>
  </si>
  <si>
    <t>NAT Results School / Quarterly Learners' MPS</t>
  </si>
  <si>
    <t>Promotion Report /        SF 5</t>
  </si>
  <si>
    <t xml:space="preserve">3. Assisted/remediated 50 students with subject deficiencies that resulted to completion of subject requirements and/or promotion.
</t>
  </si>
  <si>
    <t>4. Conducted 20 Parent Meetings or Conferences to monitor/follow-up/assist/report students’academic/
behavioral/progress status and other concerns that resulted to 90% resolution of the issues/concerns.</t>
  </si>
  <si>
    <t xml:space="preserve">Summary Report of
Parent-Teacher Meetings/ Conferences 
</t>
  </si>
  <si>
    <t>Conducted 15-19  Parent Meetings or Conferences to monitor/follow-up/assist/ report students’ academic/behavioral/ progress status and other concerns that resulted to 90% resolution of the issues/concerns.</t>
  </si>
  <si>
    <t>40-49 students assisted and remediated  that resulted to subject completion/ promotion</t>
  </si>
  <si>
    <t>30-39 students assisted and remediated  that resulted to subject completion/ promotion</t>
  </si>
  <si>
    <t>50 and above students assisted and remediated  that resulted to subject completion/ promotion</t>
  </si>
  <si>
    <t>20-29 students assisted and remediated  that resulted to subject completion/ promotion</t>
  </si>
  <si>
    <t>19 and less number of students assisted and remediated  that resulted to subject completion/ promotion</t>
  </si>
  <si>
    <t>A. Teaching- Learning Process (25%)</t>
  </si>
  <si>
    <t>Conducted 20 or more Parent Meetings or Conferences to monitor/ follow-up/ assist/report students’ academic/ behavioral/progress status and other concerns that resulted to 100% resolution of the issues/concerns.</t>
  </si>
  <si>
    <t>Conducted 10-14 Parent Meetings or Conferences to monitor/follow-up/assist/report students’ academic/behavioral/ progress status and other concerns that resulted to 80% resolution of the issues/concerns.</t>
  </si>
  <si>
    <t>Conducted 5-9 Parent Meetings or Conferences to monitor/follow-up/assist/report students’ academic/behavioral/ progress status and other concerns that resulted to 80% resolution of the issues/concerns.</t>
  </si>
  <si>
    <t>Conducted 5 or less Parent Meetings or Conferences to monitor/follow-up/assist/report students’ academic/behavioral/ progress status and other concerns that resulted to 85% and below resolution of the issues/concerns.</t>
  </si>
  <si>
    <t>Summary Report of Teachers’ Attendance</t>
  </si>
  <si>
    <t xml:space="preserve">Attained perfect attendance records  </t>
  </si>
  <si>
    <t>Summary of Submitted Required Reports/ Documents</t>
  </si>
  <si>
    <t>Accomplishment/ Documentation Reports</t>
  </si>
  <si>
    <t>Certificate/ Certification / Attendance Report on Professional Meetings</t>
  </si>
  <si>
    <t>5 or more co-curricular/school activities/ program initiated/participated/ attended with proper documentation</t>
  </si>
  <si>
    <t>4 co-curricular/school activities/ program initiated/participated/ attended with proper documentation</t>
  </si>
  <si>
    <t>3 co-curricular/school activities/ program initiated/participated/ attended with proper documentation</t>
  </si>
  <si>
    <t>2 co-curricular/school activities/ program initiated/participated/ attended with proper documentation</t>
  </si>
  <si>
    <t>1 co-curricular/school activities/ program initiated/participated/ attended with proper documentation</t>
  </si>
  <si>
    <t>Approved Action Research Paper</t>
  </si>
  <si>
    <t>Certificate/Certification 
of the award for exemplary performance/ as winning coach/ trainer</t>
  </si>
  <si>
    <t xml:space="preserve">June-March </t>
  </si>
  <si>
    <t>2. Conducted 1 school-based action research within the rating period.</t>
  </si>
  <si>
    <t>1 Approved/ Accepted Action Research Paper conducted with full documentation on completion duly approved by Division CBAR Committee by March 31</t>
  </si>
  <si>
    <t>Submitted Action Research Paper with full documentation pending approval from authority or Division CBAR Committee by March 31</t>
  </si>
  <si>
    <t>Action Research completed, for evaluation in the school level, pending submission to the  Division CBAR Committee by March 31</t>
  </si>
  <si>
    <t>Conducted Action Research, research paper, documentation and results incomplete by March 31</t>
  </si>
  <si>
    <t>Action Research proposal, problem to work on identified, no documentation or data gathered by March 31</t>
  </si>
  <si>
    <t>Received 1 or more award/ recognition for exemplary performance/winning coach/ trainer in the international/ national level by March 31</t>
  </si>
  <si>
    <t>Received 1 award/ recognition for exemplary performance/winning coach/ trainer in the regional level by March 31</t>
  </si>
  <si>
    <t>Received 1 award/ recognition for exemplary performance/winning coach/ trainer in the district level by March 31</t>
  </si>
  <si>
    <t>Received 1 award/ recognition for exemplary performance/winning coach/ trainer in the school level by March 31</t>
  </si>
  <si>
    <t>3. Received 1 award/recognition for exemplary performance/winning coach/ trainer by the end of School Year</t>
  </si>
  <si>
    <t>Received 1 award/ recognition for exemplary performance/winning coach/ trainer in the division level by March 31</t>
  </si>
  <si>
    <t>Basic Education Services</t>
  </si>
  <si>
    <t>D. Special Tasks/ Plus Factor (10%)</t>
  </si>
  <si>
    <t>OVER ALL
RATING</t>
  </si>
  <si>
    <t>A.1</t>
  </si>
  <si>
    <t>A.2</t>
  </si>
  <si>
    <t>A.3</t>
  </si>
  <si>
    <t>A.4</t>
  </si>
  <si>
    <t>A. Teaching Learning Process (25%)</t>
  </si>
  <si>
    <t>B. Learners'  Outcome (45%)</t>
  </si>
  <si>
    <t>B.1</t>
  </si>
  <si>
    <t>B.2</t>
  </si>
  <si>
    <t>B.3</t>
  </si>
  <si>
    <t>B.4</t>
  </si>
  <si>
    <t>C. Professionalism, Personal Growth and Development (20%)</t>
  </si>
  <si>
    <t>C.1</t>
  </si>
  <si>
    <t>C.2</t>
  </si>
  <si>
    <t>C.3</t>
  </si>
  <si>
    <t>C.4</t>
  </si>
  <si>
    <t>D.1</t>
  </si>
  <si>
    <t>D.2</t>
  </si>
  <si>
    <t>D.3</t>
  </si>
  <si>
    <t>D.4</t>
  </si>
  <si>
    <t>D.5</t>
  </si>
  <si>
    <t xml:space="preserve">No. </t>
  </si>
  <si>
    <t>Surname</t>
  </si>
  <si>
    <t>First Name</t>
  </si>
  <si>
    <t>Position</t>
  </si>
  <si>
    <t>OVERALL RATING</t>
  </si>
  <si>
    <t>Republic of the Philippines</t>
  </si>
  <si>
    <t>Department of Education</t>
  </si>
  <si>
    <t>National Capital Region</t>
  </si>
  <si>
    <t>DIVISION OF CITY SCHOOLS - VALENZUELA</t>
  </si>
  <si>
    <r>
      <t xml:space="preserve">Position </t>
    </r>
    <r>
      <rPr>
        <sz val="8"/>
        <color theme="1"/>
        <rFont val="Calibri"/>
        <family val="2"/>
        <scheme val="minor"/>
      </rPr>
      <t>(highest position first)</t>
    </r>
  </si>
  <si>
    <t>Signature</t>
  </si>
  <si>
    <t>Ratee's Signature</t>
  </si>
  <si>
    <t>Raters' Signature</t>
  </si>
  <si>
    <t>Department</t>
  </si>
  <si>
    <t xml:space="preserve">Page 1 of 1  </t>
  </si>
  <si>
    <t>**NOTHING FOLLOWS**</t>
  </si>
  <si>
    <t>MI</t>
  </si>
  <si>
    <t xml:space="preserve">Name: </t>
  </si>
  <si>
    <t>This is to certify that the above data is true and correct.</t>
  </si>
  <si>
    <t>Poor</t>
  </si>
  <si>
    <t>Unsatisfactory</t>
  </si>
  <si>
    <t>Satisfactory</t>
  </si>
  <si>
    <t>Very Satisfactory</t>
  </si>
  <si>
    <t>Outstanding</t>
  </si>
  <si>
    <t>Teacher I</t>
  </si>
  <si>
    <t xml:space="preserve"> Achieved 97%  Promotion Rate. </t>
  </si>
  <si>
    <t>Attained attendance  of 194 school days.</t>
  </si>
  <si>
    <t>Submitted 13 relevant school reports on time</t>
  </si>
  <si>
    <t>Participaetd 1 co-curricular/school activities.</t>
  </si>
  <si>
    <t xml:space="preserve">Attended 0 training/ seminar within the school year </t>
  </si>
  <si>
    <t xml:space="preserve">1 Approved / Accepted Action Research Paper </t>
  </si>
  <si>
    <t xml:space="preserve">Received 1 award in the division level </t>
  </si>
  <si>
    <t xml:space="preserve">Attained an average of 45% MPS </t>
  </si>
  <si>
    <t xml:space="preserve">Prepared and submitted 43  weekly lesson plans </t>
  </si>
  <si>
    <t>0 incident of students’ misbehavior in class with well maintained classroom.</t>
  </si>
  <si>
    <t>Records of students show 4 indicators - specifically items  a, c, d and e.</t>
  </si>
  <si>
    <t xml:space="preserve">Assisted 11 students which resulted to passing the subject </t>
  </si>
  <si>
    <t>Conducted 7 Parent Meetings / Home Visits</t>
  </si>
  <si>
    <t xml:space="preserve">Produced unpublished scholarly work </t>
  </si>
  <si>
    <t xml:space="preserve">Name of Employee: </t>
  </si>
  <si>
    <t>Facilitated teaching-learning processes in 4 of the stated indicators specifically items b, c , d and f.</t>
  </si>
  <si>
    <t>Quantitative Description</t>
  </si>
  <si>
    <t>Ratee: _____________________________</t>
  </si>
  <si>
    <t>Rater: _____________________________</t>
  </si>
  <si>
    <t>Date</t>
  </si>
  <si>
    <t>Critical Incidence Description</t>
  </si>
  <si>
    <t>Output</t>
  </si>
  <si>
    <t>Signature                                      Ratee/Rater</t>
  </si>
  <si>
    <t>School: ____________________________</t>
  </si>
  <si>
    <t>RATER</t>
  </si>
  <si>
    <t>Chairman</t>
  </si>
  <si>
    <t>Member 1</t>
  </si>
  <si>
    <t>Member 2</t>
  </si>
  <si>
    <t>Member 3</t>
  </si>
  <si>
    <t>Division of City Schools - VALENZUELA</t>
  </si>
  <si>
    <t>DEPARTMENT OF EDUCATION</t>
  </si>
  <si>
    <t>A. Teaching and Learning Process (25%)</t>
  </si>
  <si>
    <t>TOTAL</t>
  </si>
  <si>
    <t>B. Learners' Outcome (45%)</t>
  </si>
  <si>
    <t>OVERALL RATING:</t>
  </si>
  <si>
    <t>DESCRIPTION:</t>
  </si>
  <si>
    <t xml:space="preserve">Principal </t>
  </si>
  <si>
    <t>___________________________</t>
  </si>
  <si>
    <t>Member</t>
  </si>
  <si>
    <t xml:space="preserve">Member </t>
  </si>
  <si>
    <t>PERFORMANCE MONITORING AND COACHING FORM (Form 2)</t>
  </si>
  <si>
    <t>PERFORMANCE REVIEW COMMITTEE</t>
  </si>
  <si>
    <t>Reviewed by:</t>
  </si>
  <si>
    <t>Lesson Planning</t>
  </si>
  <si>
    <t xml:space="preserve">Actual Result </t>
  </si>
  <si>
    <t>Observation - Teaching Learning Process</t>
  </si>
  <si>
    <t>Checking of Student's Attendance</t>
  </si>
  <si>
    <t>Recording of Students' Outputs</t>
  </si>
  <si>
    <t>Learners' Outcome</t>
  </si>
  <si>
    <t>Promotion</t>
  </si>
  <si>
    <t xml:space="preserve">Remediation </t>
  </si>
  <si>
    <t>On-Time Submission of School Reports</t>
  </si>
  <si>
    <t>Attendance to Seminars, Workshops, and Professional Meetings</t>
  </si>
  <si>
    <t>Participation to Co-Curricular Activities</t>
  </si>
  <si>
    <t>Publication</t>
  </si>
  <si>
    <t>School-Based Action Research</t>
  </si>
  <si>
    <t xml:space="preserve">Awards Received </t>
  </si>
  <si>
    <t>Observation Reports</t>
  </si>
  <si>
    <t>Report on Promotion/SF5</t>
  </si>
  <si>
    <t xml:space="preserve">Compilation of Submitted Reports </t>
  </si>
  <si>
    <t>Teacher's Attendance/ Punctualilty</t>
  </si>
  <si>
    <t>Parent-Teacher Meetings/ Conferences</t>
  </si>
  <si>
    <t>Published Works/ Instructional Materials</t>
  </si>
  <si>
    <t>Details / Description</t>
  </si>
  <si>
    <t>Required Output</t>
  </si>
  <si>
    <t>s</t>
  </si>
  <si>
    <t>Individual Performance Evaluation Form (Form 5.E)</t>
  </si>
  <si>
    <t>IPCRF SUMMARY FOR TEACHER I - III (Form 6.E)</t>
  </si>
  <si>
    <t>SUMMARY OF OUTPUT (TEACHER I-III)</t>
  </si>
  <si>
    <t>FORM 3.E</t>
  </si>
  <si>
    <t>Impact on Job/Action Plan</t>
  </si>
  <si>
    <t>School: Antonio M. Serapio Elementary School</t>
  </si>
  <si>
    <t xml:space="preserve"> Teacher</t>
  </si>
  <si>
    <t>Teacher</t>
  </si>
  <si>
    <t>Noted:</t>
  </si>
  <si>
    <t>District Supervisor</t>
  </si>
  <si>
    <t>Distict Supervisor</t>
  </si>
  <si>
    <t>NIEVES M. RODRIGUE, Ph.D</t>
  </si>
  <si>
    <t>Principal I</t>
  </si>
  <si>
    <t>RODERICK D. DE LEON</t>
  </si>
  <si>
    <t>INDIVIDUAL PERFORMANCE COMMITMENT AND REVIEW FORM</t>
  </si>
  <si>
    <t>School Year 2016-2017</t>
  </si>
  <si>
    <t>Name of  Teacher</t>
  </si>
  <si>
    <t>Roderick D. De Leon</t>
  </si>
  <si>
    <t>Teacher I-III</t>
  </si>
  <si>
    <t>June 2016-April 2017</t>
  </si>
  <si>
    <t>April, 2016</t>
  </si>
  <si>
    <t>SCORE</t>
  </si>
  <si>
    <t>1. Prepared and submitted well-developed and up-to-date daily lesson plans with:
a. SMART objectives
b. appropriate contents and
instructional materials/teaching aids
c. relevant procedures/ strategies /activities
d. evaluative procedures/techniques</t>
  </si>
  <si>
    <t>Prepared and submitted 202 daily lesson plans that contain 4 of the indicated parts.</t>
  </si>
  <si>
    <t>Prepared and submitted 195-201 daily lesson plans that contain 4 the indicated parts</t>
  </si>
  <si>
    <t>Prepared and submitted 170-194 daily lesson plans that contain 4 of the indicated parts</t>
  </si>
  <si>
    <t>Prepared and submitted 150-169 daily lesson plans that contain 4 of the indicated parts</t>
  </si>
  <si>
    <t>Prepared and submitted 149 and below daily lesson plans that contain 4 or less of the indicated parts</t>
  </si>
  <si>
    <t>2. Facilitated teaching-learning processes with manifestation of the following:
a. relating lesson with previous  
    knowledge or skills
b. conveying ideas clearly
c. utilizing the art of questioning  
    to elicit higher order thinking
d. greater student participation                                e. use of ICT-enhanced teaching  
    strategies and  instructional   
    materials                                                                                                                                                                                                                                                                                                                                                                                                                                                             f. objectives of the lesson realized</t>
  </si>
  <si>
    <t>Observation
Forms/ Checklists</t>
  </si>
  <si>
    <t xml:space="preserve">SF 2/  Observation Reports
</t>
  </si>
  <si>
    <t>Up to date records of monitoring and assessments of all students’ progress and learning outcomes with 5 indicators</t>
  </si>
  <si>
    <t>Up to date records of monitoring and assessments of all students’ progress and learning outcomes with 4 indicators</t>
  </si>
  <si>
    <t>Incomplete and un-updated records of monitoring and assessments of students’ progress and learning outcomes with 3 indicators</t>
  </si>
  <si>
    <t>Incomplete and un-updated records of monitoring and assessments of students’ progress and learning outcomes with 2 or less indicators</t>
  </si>
  <si>
    <t>B. Learner's Outcome (47%)</t>
  </si>
  <si>
    <t>1. Attained an average of 60% MPS and above on learners’ achievement by end of School Year</t>
  </si>
  <si>
    <t>1. Attained an average of 58-59% MPS on learners’ achievement by end of the School Year</t>
  </si>
  <si>
    <t>1. Attained an average of 56-57% MPS on learners’ achievement by end of the School Year</t>
  </si>
  <si>
    <t>1. Attained an average of 54-55% MPS on learners’ achievement by end of the School Year</t>
  </si>
  <si>
    <t>1. Attained an average of 53% and below MPS on learners’ achievement by end of the School Year</t>
  </si>
  <si>
    <t xml:space="preserve">2. Achieved 100% Promotion Rate of learner's in the subject area by the end of School Year               </t>
  </si>
  <si>
    <t xml:space="preserve"> Achieved 100% and above Promotion Rate of learner's in the subject area by the end of School Year               </t>
  </si>
  <si>
    <t xml:space="preserve"> Achieved 95- 99%  Promotion Rate of learner's in the subject area by the end of School Year               </t>
  </si>
  <si>
    <t>Implementation Report of Remediation</t>
  </si>
  <si>
    <r>
      <t xml:space="preserve">C. </t>
    </r>
    <r>
      <rPr>
        <b/>
        <sz val="9"/>
        <color theme="1"/>
        <rFont val="Arial Narrow"/>
        <family val="2"/>
      </rPr>
      <t>Professionalism</t>
    </r>
    <r>
      <rPr>
        <b/>
        <sz val="10"/>
        <color theme="1"/>
        <rFont val="Arial Narrow"/>
        <family val="2"/>
      </rPr>
      <t>, Personal Growth and Development (22%)</t>
    </r>
  </si>
  <si>
    <t xml:space="preserve">1. Attained the following attendance records for the entire school year:
a. reported to school for 202  school  
    days
 b. incurred 10 times or less tardy </t>
  </si>
  <si>
    <t xml:space="preserve">Attained attendance  of 197-202  school days and 5 times or less tardy.  </t>
  </si>
  <si>
    <t>Attained attendance of 191-196 school days and 6-10 times tardy</t>
  </si>
  <si>
    <t xml:space="preserve">Attained attendance of 185-190 school days and 11-15 times tardy  </t>
  </si>
  <si>
    <t xml:space="preserve">Attained attendance of 184 and below school days and more than 16 times tardy.  </t>
  </si>
  <si>
    <t>2. Submitted 50 relevant school 
reports and required documents/ data on time</t>
  </si>
  <si>
    <t xml:space="preserve"> 50 relevant school reports and required documents/ data submitted accurately on or before the required time</t>
  </si>
  <si>
    <t xml:space="preserve"> 45-49 relevant school reports and required documents/ data submitted accurately on or before the required time</t>
  </si>
  <si>
    <t xml:space="preserve"> 40-44 relevant school reports and required documents/ data submitted accurately on or before the required time</t>
  </si>
  <si>
    <t xml:space="preserve"> 35-39 relevant school reports and required documents/ data submitted with less inaccuracies on or before the required time</t>
  </si>
  <si>
    <t xml:space="preserve"> 34 and below relevant school reports and required documents/ data submitted with many inaccuracies on or before the required time</t>
  </si>
  <si>
    <t xml:space="preserve">3. Attended 100%  of required seminars /trainings/ workshops/ professional meetings within the school year
</t>
  </si>
  <si>
    <t xml:space="preserve"> 100% seminars /trainings  / workshops/ professional meetings attended within the school year
</t>
  </si>
  <si>
    <t xml:space="preserve"> 95-99% seminars /trainings  / workshops/ professional meetings attended within the school year
</t>
  </si>
  <si>
    <t xml:space="preserve"> 90-94% seminars /trainings  / workshops/ professional meetings attended within the school year
</t>
  </si>
  <si>
    <t xml:space="preserve">85-89  seminars /trainings  / workshops/ professional meetings attended within the school year
</t>
  </si>
  <si>
    <t xml:space="preserve"> 84 or less seminars /trainings  / workshops/ professional meetings attended within the school year
</t>
  </si>
  <si>
    <t>D. Special Tasks/ Plus Factor (6%)</t>
  </si>
  <si>
    <t>1. Produced publications/creative 
works for school paper /division / 
professional/ educational publication/ or functional instructional materials/SIM</t>
  </si>
  <si>
    <t>Published Work/instructional materials</t>
  </si>
  <si>
    <t>Produced publication/ creative work published in National Circulation/ DepEd Post/ CSC Newsletters and similar publications /or functional instructional materials used at national level</t>
  </si>
  <si>
    <t>Produced publication/ creative work published in regional publications /or functional instructional materials used at regional level</t>
  </si>
  <si>
    <t>Produced publication/ creative work published in division / city publications /or functional instructional materials used at division/school level</t>
  </si>
  <si>
    <t>Produced publication/ creative work published in school publications /or functional instructional materials at department/grade level</t>
  </si>
  <si>
    <t>Unpublished work produced/ incomplete instructional materials</t>
  </si>
  <si>
    <t>Evaluated by:</t>
  </si>
  <si>
    <t>Rosalie B. Emaas</t>
  </si>
  <si>
    <t>John Louie C. Co</t>
  </si>
  <si>
    <t>Exerill T. Cruz</t>
  </si>
  <si>
    <t>Committee Chairman</t>
  </si>
  <si>
    <t>Leadership and Governance</t>
  </si>
  <si>
    <t>Curriculum and Learning</t>
  </si>
  <si>
    <t>Accountability and Continuous Improvement</t>
  </si>
  <si>
    <t>4. Initiated/participated in 10 co- 
    curricular/school activities within the school year</t>
  </si>
  <si>
    <t>SY 2016-2017</t>
  </si>
  <si>
    <t>Lesson Plan Prepared and Submitted</t>
  </si>
  <si>
    <t>SF2/Class Attendance/ Observation Reports</t>
  </si>
  <si>
    <t>Class Record/Composite Grades</t>
  </si>
  <si>
    <t>Quarterly Learners' MPS</t>
  </si>
  <si>
    <t>Documentation/Report of Implementation</t>
  </si>
  <si>
    <t>Summary Report on Parents-Teachers Conference/Minutes</t>
  </si>
  <si>
    <t>Teachers' Attendance Report/Certificate of Attendance</t>
  </si>
  <si>
    <t>Accomplishment/Documentation Reports/Certificate of Participations</t>
  </si>
  <si>
    <t>EDNA L. LLANERA, Ph.D</t>
  </si>
  <si>
    <r>
      <rPr>
        <sz val="12"/>
        <color theme="1"/>
        <rFont val="Century Gothic"/>
        <family val="2"/>
      </rPr>
      <t>□</t>
    </r>
    <r>
      <rPr>
        <sz val="12"/>
        <color theme="1"/>
        <rFont val="Calibri"/>
        <family val="2"/>
      </rPr>
      <t xml:space="preserve"> Agree           □ Disagree  </t>
    </r>
  </si>
  <si>
    <r>
      <rPr>
        <sz val="12"/>
        <color theme="1"/>
        <rFont val="Century Gothic"/>
        <family val="2"/>
      </rPr>
      <t>□</t>
    </r>
    <r>
      <rPr>
        <sz val="12"/>
        <color theme="1"/>
        <rFont val="Calibri"/>
        <family val="2"/>
      </rPr>
      <t xml:space="preserve"> Agree              □ Disagree  </t>
    </r>
  </si>
  <si>
    <t xml:space="preserve">Grade Level/Department: </t>
  </si>
  <si>
    <t xml:space="preserve">Position: </t>
  </si>
  <si>
    <r>
      <t>Rating Period:</t>
    </r>
    <r>
      <rPr>
        <u/>
        <sz val="11"/>
        <color theme="1"/>
        <rFont val="Calibri"/>
        <family val="2"/>
        <scheme val="minor"/>
      </rPr>
      <t xml:space="preserve"> June 2016 - March 2017</t>
    </r>
  </si>
  <si>
    <t>Name of Rater: RODERICK D. DE LEON</t>
  </si>
  <si>
    <t>Position: PRINCIPAL II</t>
  </si>
  <si>
    <r>
      <t xml:space="preserve">Date of Review: </t>
    </r>
    <r>
      <rPr>
        <u/>
        <sz val="11"/>
        <color theme="1"/>
        <rFont val="Calibri"/>
        <family val="2"/>
        <scheme val="minor"/>
      </rPr>
      <t>April, 2017</t>
    </r>
  </si>
  <si>
    <t>Principal II</t>
  </si>
  <si>
    <t>EDNA L. LLANERA, Ed.D.</t>
  </si>
  <si>
    <r>
      <t xml:space="preserve">SCHOOL: </t>
    </r>
    <r>
      <rPr>
        <b/>
        <u/>
        <sz val="11"/>
        <color theme="1"/>
        <rFont val="Calibri"/>
        <family val="2"/>
        <scheme val="minor"/>
      </rPr>
      <t>Antonio M. Serapio Elementary School</t>
    </r>
  </si>
  <si>
    <r>
      <t xml:space="preserve">District: </t>
    </r>
    <r>
      <rPr>
        <b/>
        <u/>
        <sz val="11"/>
        <color theme="1"/>
        <rFont val="Calibri"/>
        <family val="2"/>
        <scheme val="minor"/>
      </rPr>
      <t>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</si>
</sst>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.5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.5"/>
      <color rgb="FF000000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7" xfId="0" applyBorder="1"/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/>
    <xf numFmtId="0" fontId="7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8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2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/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7" fontId="0" fillId="0" borderId="7" xfId="0" applyNumberForma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 textRotation="90" wrapText="1"/>
    </xf>
    <xf numFmtId="0" fontId="10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right" vertical="center" textRotation="90" wrapText="1"/>
    </xf>
    <xf numFmtId="0" fontId="10" fillId="0" borderId="4" xfId="0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textRotation="90" wrapText="1"/>
    </xf>
    <xf numFmtId="0" fontId="10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left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/>
    <xf numFmtId="0" fontId="0" fillId="0" borderId="7" xfId="0" applyBorder="1" applyAlignment="1"/>
    <xf numFmtId="164" fontId="0" fillId="0" borderId="7" xfId="0" applyNumberFormat="1" applyBorder="1" applyAlignment="1"/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165" fontId="0" fillId="0" borderId="34" xfId="0" applyNumberFormat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228602</xdr:colOff>
      <xdr:row>21</xdr:row>
      <xdr:rowOff>446314</xdr:rowOff>
    </xdr:from>
    <xdr:to>
      <xdr:col>10</xdr:col>
      <xdr:colOff>448908</xdr:colOff>
      <xdr:row>21</xdr:row>
      <xdr:rowOff>716824</xdr:rowOff>
    </xdr:to>
    <xdr:pic>
      <xdr:nvPicPr>
        <xdr:cNvPr id="26" name="Picture 25" descr="https://encrypted-tbn3.gstatic.com/images?q=tbn:ANd9GcToDU8RyM_HWoT8EpV2kBhBWB_6mir5i5ujDJ-Dcmiv1EyLqD68SfPM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2" y="8618764"/>
          <a:ext cx="220306" cy="2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272146</xdr:colOff>
      <xdr:row>21</xdr:row>
      <xdr:rowOff>435428</xdr:rowOff>
    </xdr:from>
    <xdr:to>
      <xdr:col>11</xdr:col>
      <xdr:colOff>492452</xdr:colOff>
      <xdr:row>21</xdr:row>
      <xdr:rowOff>705938</xdr:rowOff>
    </xdr:to>
    <xdr:pic>
      <xdr:nvPicPr>
        <xdr:cNvPr id="27" name="Picture 26" descr="https://encrypted-tbn3.gstatic.com/images?q=tbn:ANd9GcToDU8RyM_HWoT8EpV2kBhBWB_6mir5i5ujDJ-Dcmiv1EyLqD68SfPM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2221" y="8607878"/>
          <a:ext cx="220306" cy="2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250373</xdr:colOff>
      <xdr:row>21</xdr:row>
      <xdr:rowOff>446312</xdr:rowOff>
    </xdr:from>
    <xdr:to>
      <xdr:col>12</xdr:col>
      <xdr:colOff>470679</xdr:colOff>
      <xdr:row>21</xdr:row>
      <xdr:rowOff>716822</xdr:rowOff>
    </xdr:to>
    <xdr:pic>
      <xdr:nvPicPr>
        <xdr:cNvPr id="28" name="Picture 27" descr="https://encrypted-tbn3.gstatic.com/images?q=tbn:ANd9GcToDU8RyM_HWoT8EpV2kBhBWB_6mir5i5ujDJ-Dcmiv1EyLqD68SfPM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7723" y="8618762"/>
          <a:ext cx="220306" cy="2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250371</xdr:colOff>
      <xdr:row>21</xdr:row>
      <xdr:rowOff>457196</xdr:rowOff>
    </xdr:from>
    <xdr:to>
      <xdr:col>13</xdr:col>
      <xdr:colOff>470677</xdr:colOff>
      <xdr:row>21</xdr:row>
      <xdr:rowOff>727706</xdr:rowOff>
    </xdr:to>
    <xdr:pic>
      <xdr:nvPicPr>
        <xdr:cNvPr id="29" name="Picture 28" descr="https://encrypted-tbn3.gstatic.com/images?q=tbn:ANd9GcToDU8RyM_HWoT8EpV2kBhBWB_6mir5i5ujDJ-Dcmiv1EyLqD68SfPM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996" y="8629646"/>
          <a:ext cx="220306" cy="27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195150</xdr:colOff>
      <xdr:row>27</xdr:row>
      <xdr:rowOff>130099</xdr:rowOff>
    </xdr:from>
    <xdr:to>
      <xdr:col>8</xdr:col>
      <xdr:colOff>1273101</xdr:colOff>
      <xdr:row>33</xdr:row>
      <xdr:rowOff>104543</xdr:rowOff>
    </xdr:to>
    <xdr:sp macro="" textlink="">
      <xdr:nvSpPr>
        <xdr:cNvPr id="2" name="TextBox 1"/>
        <xdr:cNvSpPr txBox="1"/>
      </xdr:nvSpPr>
      <xdr:spPr>
        <a:xfrm>
          <a:off x="578473" y="12071197"/>
          <a:ext cx="6641945" cy="1089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Reviewed</a:t>
          </a:r>
          <a:r>
            <a:rPr lang="en-US" sz="1100" b="1" baseline="0"/>
            <a:t> by:</a:t>
          </a:r>
          <a:endParaRPr lang="en-US" sz="1100" b="1"/>
        </a:p>
        <a:p>
          <a:pPr algn="ctr"/>
          <a:r>
            <a:rPr lang="en-US" sz="1100" b="1"/>
            <a:t>PERFORMANCE</a:t>
          </a:r>
          <a:r>
            <a:rPr lang="en-US" sz="1100" b="1" baseline="0"/>
            <a:t> REVIEW COMMITTEE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_____________________	____________________      _________________    ________________     </a:t>
          </a:r>
        </a:p>
        <a:p>
          <a:pPr algn="l"/>
          <a:r>
            <a:rPr lang="en-US" sz="1100" baseline="0"/>
            <a:t>           PRINCIPAL	            Member                              Member                           Member</a:t>
          </a:r>
        </a:p>
        <a:p>
          <a:pPr algn="l"/>
          <a:r>
            <a:rPr lang="en-US" sz="1100"/>
            <a:t>          CHAIRMAN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146538</xdr:colOff>
      <xdr:row>32</xdr:row>
      <xdr:rowOff>38099</xdr:rowOff>
    </xdr:from>
    <xdr:to>
      <xdr:col>21</xdr:col>
      <xdr:colOff>30336</xdr:colOff>
      <xdr:row>38</xdr:row>
      <xdr:rowOff>73268</xdr:rowOff>
    </xdr:to>
    <xdr:sp macro="" textlink="">
      <xdr:nvSpPr>
        <xdr:cNvPr id="2" name="TextBox 1"/>
        <xdr:cNvSpPr txBox="1"/>
      </xdr:nvSpPr>
      <xdr:spPr>
        <a:xfrm>
          <a:off x="4572000" y="8537330"/>
          <a:ext cx="6829721" cy="1178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Reviewed</a:t>
          </a:r>
          <a:r>
            <a:rPr lang="en-US" sz="1100" b="1" baseline="0"/>
            <a:t> by:</a:t>
          </a:r>
          <a:endParaRPr lang="en-US" sz="1100" b="1"/>
        </a:p>
        <a:p>
          <a:pPr algn="ctr"/>
          <a:r>
            <a:rPr lang="en-US" sz="1100" b="1"/>
            <a:t>PERFORMANCE</a:t>
          </a:r>
          <a:r>
            <a:rPr lang="en-US" sz="1100" b="1" baseline="0"/>
            <a:t> REVIEW COMMITTEE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_____________________	____________________      _________________    ________________     </a:t>
          </a:r>
        </a:p>
        <a:p>
          <a:pPr algn="l"/>
          <a:r>
            <a:rPr lang="en-US" sz="1100" baseline="0"/>
            <a:t>           PRINCIPAL	            Member                              Member                           Member</a:t>
          </a:r>
        </a:p>
        <a:p>
          <a:pPr algn="l"/>
          <a:r>
            <a:rPr lang="en-US" sz="1100"/>
            <a:t>          CHAIRMAN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topLeftCell="A31" zoomScale="80" zoomScaleNormal="80" zoomScaleSheetLayoutView="58" zoomScalePageLayoutView="99" workbookViewId="0">
      <selection activeCell="M32" sqref="M32:P32"/>
    </sheetView>
  </sheetViews>
  <sheetFormatPr defaultRowHeight="15" x14ac:dyDescent="0.25"/>
  <cols>
    <col min="1" max="1" width="4.28515625" customWidth="1"/>
    <col min="2" max="2" width="13.140625" customWidth="1"/>
    <col min="3" max="3" width="27.42578125" customWidth="1"/>
    <col min="4" max="4" width="17.5703125" customWidth="1"/>
    <col min="5" max="5" width="7.7109375" customWidth="1"/>
    <col min="6" max="6" width="6.7109375" customWidth="1"/>
    <col min="7" max="7" width="17.28515625" customWidth="1"/>
    <col min="8" max="8" width="17" customWidth="1"/>
    <col min="9" max="9" width="17.140625" customWidth="1"/>
    <col min="10" max="10" width="17.42578125" customWidth="1"/>
    <col min="11" max="11" width="17.85546875" customWidth="1"/>
    <col min="12" max="12" width="7.5703125" style="73" customWidth="1"/>
    <col min="13" max="13" width="3.5703125" style="73" customWidth="1"/>
    <col min="14" max="14" width="4.140625" style="73" customWidth="1"/>
    <col min="15" max="15" width="4" style="73" customWidth="1"/>
    <col min="16" max="16" width="4.28515625" style="73" customWidth="1"/>
    <col min="17" max="17" width="10.42578125" style="73" customWidth="1"/>
  </cols>
  <sheetData>
    <row r="1" spans="1:17" ht="3" customHeight="1" x14ac:dyDescent="0.25"/>
    <row r="2" spans="1:17" ht="12" customHeight="1" x14ac:dyDescent="0.25"/>
    <row r="3" spans="1:17" ht="20.25" customHeight="1" x14ac:dyDescent="0.3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customHeight="1" x14ac:dyDescent="0.25">
      <c r="A4" s="84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5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8.75" customHeight="1" x14ac:dyDescent="0.3">
      <c r="A6" s="85" t="s">
        <v>225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6.5" customHeight="1" x14ac:dyDescent="0.25">
      <c r="A7" s="87" t="s">
        <v>226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4.5" customHeight="1" x14ac:dyDescent="0.25"/>
    <row r="9" spans="1:17" x14ac:dyDescent="0.25">
      <c r="A9" s="82" t="s">
        <v>159</v>
      </c>
      <c r="B9" s="82"/>
      <c r="C9" s="1" t="s">
        <v>227</v>
      </c>
      <c r="J9" t="s">
        <v>15</v>
      </c>
      <c r="K9" s="130" t="s">
        <v>228</v>
      </c>
      <c r="L9" s="130"/>
      <c r="M9" s="130"/>
      <c r="N9" s="68"/>
      <c r="O9" s="68"/>
      <c r="P9" s="68"/>
      <c r="Q9" s="68"/>
    </row>
    <row r="10" spans="1:17" x14ac:dyDescent="0.25">
      <c r="A10" s="75" t="s">
        <v>0</v>
      </c>
      <c r="B10" s="75"/>
      <c r="C10" s="5" t="s">
        <v>229</v>
      </c>
      <c r="J10" t="s">
        <v>0</v>
      </c>
      <c r="K10" s="131" t="s">
        <v>223</v>
      </c>
      <c r="L10" s="131"/>
      <c r="M10" s="131"/>
      <c r="N10" s="68"/>
      <c r="O10" s="68"/>
      <c r="P10" s="68"/>
      <c r="Q10" s="68"/>
    </row>
    <row r="11" spans="1:17" x14ac:dyDescent="0.25">
      <c r="A11" s="132" t="s">
        <v>1</v>
      </c>
      <c r="B11" s="132"/>
      <c r="C11" s="3" t="s">
        <v>230</v>
      </c>
      <c r="J11" t="s">
        <v>16</v>
      </c>
      <c r="K11" s="133" t="s">
        <v>231</v>
      </c>
      <c r="L11" s="131"/>
      <c r="M11" s="131"/>
      <c r="N11" s="68"/>
      <c r="O11" s="68"/>
      <c r="P11" s="68"/>
      <c r="Q11" s="68"/>
    </row>
    <row r="12" spans="1:17" ht="5.25" customHeight="1" x14ac:dyDescent="0.25"/>
    <row r="13" spans="1:17" ht="6" customHeight="1" thickBot="1" x14ac:dyDescent="0.3"/>
    <row r="14" spans="1:17" ht="15.75" thickBot="1" x14ac:dyDescent="0.3">
      <c r="A14" s="134" t="s">
        <v>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  <c r="L14" s="137" t="s">
        <v>30</v>
      </c>
      <c r="M14" s="138"/>
      <c r="N14" s="138"/>
      <c r="O14" s="138"/>
      <c r="P14" s="138"/>
      <c r="Q14" s="139"/>
    </row>
    <row r="15" spans="1:17" ht="27.75" customHeight="1" x14ac:dyDescent="0.25">
      <c r="A15" s="140" t="s">
        <v>3</v>
      </c>
      <c r="B15" s="102" t="s">
        <v>4</v>
      </c>
      <c r="C15" s="102" t="s">
        <v>6</v>
      </c>
      <c r="D15" s="102" t="s">
        <v>5</v>
      </c>
      <c r="E15" s="185" t="s">
        <v>7</v>
      </c>
      <c r="F15" s="183" t="s">
        <v>27</v>
      </c>
      <c r="G15" s="180" t="s">
        <v>18</v>
      </c>
      <c r="H15" s="181"/>
      <c r="I15" s="181"/>
      <c r="J15" s="181"/>
      <c r="K15" s="182"/>
      <c r="L15" s="103" t="s">
        <v>26</v>
      </c>
      <c r="M15" s="102" t="s">
        <v>17</v>
      </c>
      <c r="N15" s="102"/>
      <c r="O15" s="102"/>
      <c r="P15" s="102"/>
      <c r="Q15" s="141" t="s">
        <v>232</v>
      </c>
    </row>
    <row r="16" spans="1:17" ht="27" customHeight="1" thickBot="1" x14ac:dyDescent="0.3">
      <c r="A16" s="142"/>
      <c r="B16" s="143"/>
      <c r="C16" s="143"/>
      <c r="D16" s="143"/>
      <c r="E16" s="186"/>
      <c r="F16" s="184"/>
      <c r="G16" s="76" t="s">
        <v>19</v>
      </c>
      <c r="H16" s="76" t="s">
        <v>20</v>
      </c>
      <c r="I16" s="76" t="s">
        <v>21</v>
      </c>
      <c r="J16" s="76" t="s">
        <v>22</v>
      </c>
      <c r="K16" s="76" t="s">
        <v>23</v>
      </c>
      <c r="L16" s="143"/>
      <c r="M16" s="144" t="s">
        <v>8</v>
      </c>
      <c r="N16" s="144" t="s">
        <v>9</v>
      </c>
      <c r="O16" s="144" t="s">
        <v>10</v>
      </c>
      <c r="P16" s="144" t="s">
        <v>11</v>
      </c>
      <c r="Q16" s="145"/>
    </row>
    <row r="17" spans="1:18" ht="126" customHeight="1" x14ac:dyDescent="0.25">
      <c r="A17" s="146" t="s">
        <v>97</v>
      </c>
      <c r="B17" s="147" t="s">
        <v>36</v>
      </c>
      <c r="C17" s="148" t="s">
        <v>233</v>
      </c>
      <c r="D17" s="149" t="s">
        <v>37</v>
      </c>
      <c r="E17" s="149" t="s">
        <v>38</v>
      </c>
      <c r="F17" s="163">
        <v>0.08</v>
      </c>
      <c r="G17" s="150" t="s">
        <v>234</v>
      </c>
      <c r="H17" s="150" t="s">
        <v>235</v>
      </c>
      <c r="I17" s="150" t="s">
        <v>236</v>
      </c>
      <c r="J17" s="150" t="s">
        <v>237</v>
      </c>
      <c r="K17" s="150" t="s">
        <v>238</v>
      </c>
      <c r="L17" s="151"/>
      <c r="M17" s="151"/>
      <c r="N17" s="151"/>
      <c r="O17" s="151"/>
      <c r="P17" s="151" t="e">
        <f>AVERAGE(M17:O17)</f>
        <v>#DIV/0!</v>
      </c>
      <c r="Q17" s="151" t="e">
        <f t="shared" ref="Q17" si="0">AVERAGE(N17:P17)</f>
        <v>#DIV/0!</v>
      </c>
    </row>
    <row r="18" spans="1:18" ht="184.15" customHeight="1" x14ac:dyDescent="0.25">
      <c r="A18" s="153"/>
      <c r="B18" s="154"/>
      <c r="C18" s="25" t="s">
        <v>239</v>
      </c>
      <c r="D18" s="4" t="s">
        <v>240</v>
      </c>
      <c r="E18" s="4" t="s">
        <v>39</v>
      </c>
      <c r="F18" s="155">
        <v>0.09</v>
      </c>
      <c r="G18" s="6" t="s">
        <v>42</v>
      </c>
      <c r="H18" s="6" t="s">
        <v>43</v>
      </c>
      <c r="I18" s="6" t="s">
        <v>40</v>
      </c>
      <c r="J18" s="6" t="s">
        <v>41</v>
      </c>
      <c r="K18" s="6" t="s">
        <v>44</v>
      </c>
      <c r="L18" s="58"/>
      <c r="M18" s="58"/>
      <c r="N18" s="58"/>
      <c r="O18" s="58"/>
      <c r="P18" s="58" t="e">
        <f>AVERAGE(M18:O18)</f>
        <v>#DIV/0!</v>
      </c>
      <c r="Q18" s="58" t="e">
        <f>P18*F18</f>
        <v>#DIV/0!</v>
      </c>
    </row>
    <row r="19" spans="1:18" ht="127.15" customHeight="1" thickBot="1" x14ac:dyDescent="0.3">
      <c r="A19" s="156"/>
      <c r="B19" s="157"/>
      <c r="C19" s="158" t="s">
        <v>47</v>
      </c>
      <c r="D19" s="158" t="s">
        <v>241</v>
      </c>
      <c r="E19" s="158" t="s">
        <v>45</v>
      </c>
      <c r="F19" s="159">
        <v>0.03</v>
      </c>
      <c r="G19" s="160" t="s">
        <v>46</v>
      </c>
      <c r="H19" s="160" t="s">
        <v>51</v>
      </c>
      <c r="I19" s="160" t="s">
        <v>52</v>
      </c>
      <c r="J19" s="160" t="s">
        <v>53</v>
      </c>
      <c r="K19" s="160" t="s">
        <v>54</v>
      </c>
      <c r="L19" s="58"/>
      <c r="M19" s="58"/>
      <c r="N19" s="58"/>
      <c r="O19" s="58"/>
      <c r="P19" s="58" t="e">
        <f t="shared" ref="P19:P31" si="1">AVERAGE(M19:O19)</f>
        <v>#DIV/0!</v>
      </c>
      <c r="Q19" s="58" t="e">
        <f>P19*F19</f>
        <v>#DIV/0!</v>
      </c>
    </row>
    <row r="20" spans="1:18" ht="135" customHeight="1" x14ac:dyDescent="0.25">
      <c r="A20" s="161" t="s">
        <v>97</v>
      </c>
      <c r="B20" s="162" t="s">
        <v>67</v>
      </c>
      <c r="C20" s="148" t="s">
        <v>55</v>
      </c>
      <c r="D20" s="148" t="s">
        <v>48</v>
      </c>
      <c r="E20" s="148" t="s">
        <v>49</v>
      </c>
      <c r="F20" s="163">
        <v>0.05</v>
      </c>
      <c r="G20" s="150" t="s">
        <v>50</v>
      </c>
      <c r="H20" s="150" t="s">
        <v>242</v>
      </c>
      <c r="I20" s="150" t="s">
        <v>243</v>
      </c>
      <c r="J20" s="150" t="s">
        <v>244</v>
      </c>
      <c r="K20" s="164" t="s">
        <v>245</v>
      </c>
      <c r="L20" s="58"/>
      <c r="M20" s="58"/>
      <c r="N20" s="58"/>
      <c r="O20" s="58"/>
      <c r="P20" s="58" t="e">
        <f t="shared" si="1"/>
        <v>#DIV/0!</v>
      </c>
      <c r="Q20" s="58" t="e">
        <f>P20*F20</f>
        <v>#DIV/0!</v>
      </c>
    </row>
    <row r="21" spans="1:18" ht="71.45" customHeight="1" x14ac:dyDescent="0.25">
      <c r="A21" s="165"/>
      <c r="B21" s="166" t="s">
        <v>246</v>
      </c>
      <c r="C21" s="4" t="s">
        <v>32</v>
      </c>
      <c r="D21" s="4" t="s">
        <v>56</v>
      </c>
      <c r="E21" s="4" t="s">
        <v>25</v>
      </c>
      <c r="F21" s="155">
        <v>0.15</v>
      </c>
      <c r="G21" s="4" t="s">
        <v>247</v>
      </c>
      <c r="H21" s="4" t="s">
        <v>248</v>
      </c>
      <c r="I21" s="4" t="s">
        <v>249</v>
      </c>
      <c r="J21" s="4" t="s">
        <v>250</v>
      </c>
      <c r="K21" s="4" t="s">
        <v>251</v>
      </c>
      <c r="L21" s="58"/>
      <c r="M21" s="58"/>
      <c r="N21" s="58"/>
      <c r="O21" s="58"/>
      <c r="P21" s="58" t="e">
        <f t="shared" si="1"/>
        <v>#DIV/0!</v>
      </c>
      <c r="Q21" s="58" t="e">
        <f>P21*F21</f>
        <v>#DIV/0!</v>
      </c>
    </row>
    <row r="22" spans="1:18" ht="69" customHeight="1" x14ac:dyDescent="0.25">
      <c r="A22" s="165"/>
      <c r="B22" s="154"/>
      <c r="C22" s="4" t="s">
        <v>252</v>
      </c>
      <c r="D22" s="4" t="s">
        <v>57</v>
      </c>
      <c r="E22" s="7" t="s">
        <v>24</v>
      </c>
      <c r="F22" s="155">
        <v>0.15</v>
      </c>
      <c r="G22" s="4" t="s">
        <v>253</v>
      </c>
      <c r="H22" s="4" t="s">
        <v>254</v>
      </c>
      <c r="I22" s="4" t="s">
        <v>33</v>
      </c>
      <c r="J22" s="4" t="s">
        <v>34</v>
      </c>
      <c r="K22" s="4" t="s">
        <v>35</v>
      </c>
      <c r="L22" s="58"/>
      <c r="M22" s="58"/>
      <c r="N22" s="58"/>
      <c r="O22" s="58"/>
      <c r="P22" s="58" t="e">
        <f t="shared" si="1"/>
        <v>#DIV/0!</v>
      </c>
      <c r="Q22" s="58" t="e">
        <f>P22*F22</f>
        <v>#DIV/0!</v>
      </c>
    </row>
    <row r="23" spans="1:18" ht="66" customHeight="1" x14ac:dyDescent="0.25">
      <c r="A23" s="165"/>
      <c r="B23" s="154"/>
      <c r="C23" s="4" t="s">
        <v>58</v>
      </c>
      <c r="D23" s="4" t="s">
        <v>255</v>
      </c>
      <c r="E23" s="4" t="s">
        <v>24</v>
      </c>
      <c r="F23" s="155">
        <v>0.12</v>
      </c>
      <c r="G23" s="6" t="s">
        <v>64</v>
      </c>
      <c r="H23" s="6" t="s">
        <v>62</v>
      </c>
      <c r="I23" s="6" t="s">
        <v>63</v>
      </c>
      <c r="J23" s="6" t="s">
        <v>65</v>
      </c>
      <c r="K23" s="6" t="s">
        <v>66</v>
      </c>
      <c r="L23" s="58"/>
      <c r="M23" s="58"/>
      <c r="N23" s="58"/>
      <c r="O23" s="58"/>
      <c r="P23" s="58" t="e">
        <f t="shared" si="1"/>
        <v>#DIV/0!</v>
      </c>
      <c r="Q23" s="58" t="e">
        <f>P23*F23</f>
        <v>#DIV/0!</v>
      </c>
    </row>
    <row r="24" spans="1:18" ht="166.5" customHeight="1" x14ac:dyDescent="0.25">
      <c r="A24" s="165"/>
      <c r="B24" s="167"/>
      <c r="C24" s="4" t="s">
        <v>59</v>
      </c>
      <c r="D24" s="4" t="s">
        <v>60</v>
      </c>
      <c r="E24" s="4" t="s">
        <v>24</v>
      </c>
      <c r="F24" s="155">
        <v>0.05</v>
      </c>
      <c r="G24" s="6" t="s">
        <v>68</v>
      </c>
      <c r="H24" s="6" t="s">
        <v>61</v>
      </c>
      <c r="I24" s="6" t="s">
        <v>69</v>
      </c>
      <c r="J24" s="6" t="s">
        <v>70</v>
      </c>
      <c r="K24" s="6" t="s">
        <v>71</v>
      </c>
      <c r="L24" s="58"/>
      <c r="M24" s="58"/>
      <c r="N24" s="58"/>
      <c r="O24" s="58"/>
      <c r="P24" s="58" t="e">
        <f t="shared" si="1"/>
        <v>#DIV/0!</v>
      </c>
      <c r="Q24" s="58" t="e">
        <f>P24*F24</f>
        <v>#DIV/0!</v>
      </c>
    </row>
    <row r="25" spans="1:18" ht="83.25" customHeight="1" thickBot="1" x14ac:dyDescent="0.3">
      <c r="A25" s="168"/>
      <c r="B25" s="169" t="s">
        <v>256</v>
      </c>
      <c r="C25" s="4" t="s">
        <v>257</v>
      </c>
      <c r="D25" s="4" t="s">
        <v>72</v>
      </c>
      <c r="E25" s="4" t="s">
        <v>25</v>
      </c>
      <c r="F25" s="155">
        <v>7.0000000000000007E-2</v>
      </c>
      <c r="G25" s="6" t="s">
        <v>73</v>
      </c>
      <c r="H25" s="6" t="s">
        <v>258</v>
      </c>
      <c r="I25" s="6" t="s">
        <v>259</v>
      </c>
      <c r="J25" s="6" t="s">
        <v>260</v>
      </c>
      <c r="K25" s="6" t="s">
        <v>261</v>
      </c>
      <c r="L25" s="58"/>
      <c r="M25" s="58"/>
      <c r="N25" s="58"/>
      <c r="O25" s="58"/>
      <c r="P25" s="58" t="e">
        <f t="shared" si="1"/>
        <v>#DIV/0!</v>
      </c>
      <c r="Q25" s="58" t="e">
        <f>P25*F25</f>
        <v>#DIV/0!</v>
      </c>
    </row>
    <row r="26" spans="1:18" ht="93" customHeight="1" x14ac:dyDescent="0.25">
      <c r="A26" s="161" t="s">
        <v>97</v>
      </c>
      <c r="B26" s="147" t="s">
        <v>256</v>
      </c>
      <c r="C26" s="4" t="s">
        <v>262</v>
      </c>
      <c r="D26" s="4" t="s">
        <v>74</v>
      </c>
      <c r="E26" s="4" t="s">
        <v>25</v>
      </c>
      <c r="F26" s="155">
        <v>0.05</v>
      </c>
      <c r="G26" s="4" t="s">
        <v>263</v>
      </c>
      <c r="H26" s="4" t="s">
        <v>264</v>
      </c>
      <c r="I26" s="4" t="s">
        <v>265</v>
      </c>
      <c r="J26" s="4" t="s">
        <v>266</v>
      </c>
      <c r="K26" s="4" t="s">
        <v>267</v>
      </c>
      <c r="L26" s="58"/>
      <c r="M26" s="58"/>
      <c r="N26" s="58"/>
      <c r="O26" s="58"/>
      <c r="P26" s="58" t="e">
        <f t="shared" si="1"/>
        <v>#DIV/0!</v>
      </c>
      <c r="Q26" s="58" t="e">
        <f>P26*F26</f>
        <v>#DIV/0!</v>
      </c>
    </row>
    <row r="27" spans="1:18" ht="78.75" customHeight="1" x14ac:dyDescent="0.25">
      <c r="A27" s="165"/>
      <c r="B27" s="154"/>
      <c r="C27" s="25" t="s">
        <v>268</v>
      </c>
      <c r="D27" s="4" t="s">
        <v>76</v>
      </c>
      <c r="E27" s="4" t="s">
        <v>24</v>
      </c>
      <c r="F27" s="155">
        <v>0.05</v>
      </c>
      <c r="G27" s="4" t="s">
        <v>269</v>
      </c>
      <c r="H27" s="4" t="s">
        <v>270</v>
      </c>
      <c r="I27" s="4" t="s">
        <v>271</v>
      </c>
      <c r="J27" s="4" t="s">
        <v>272</v>
      </c>
      <c r="K27" s="4" t="s">
        <v>273</v>
      </c>
      <c r="L27" s="58"/>
      <c r="M27" s="58"/>
      <c r="N27" s="58"/>
      <c r="O27" s="58"/>
      <c r="P27" s="58" t="e">
        <f t="shared" si="1"/>
        <v>#DIV/0!</v>
      </c>
      <c r="Q27" s="58" t="e">
        <f>P27*F27</f>
        <v>#DIV/0!</v>
      </c>
    </row>
    <row r="28" spans="1:18" ht="94.9" customHeight="1" thickBot="1" x14ac:dyDescent="0.3">
      <c r="A28" s="165"/>
      <c r="B28" s="167"/>
      <c r="C28" s="158" t="s">
        <v>290</v>
      </c>
      <c r="D28" s="158" t="s">
        <v>75</v>
      </c>
      <c r="E28" s="158" t="s">
        <v>31</v>
      </c>
      <c r="F28" s="159">
        <v>0.05</v>
      </c>
      <c r="G28" s="170" t="s">
        <v>77</v>
      </c>
      <c r="H28" s="170" t="s">
        <v>78</v>
      </c>
      <c r="I28" s="170" t="s">
        <v>79</v>
      </c>
      <c r="J28" s="170" t="s">
        <v>80</v>
      </c>
      <c r="K28" s="170" t="s">
        <v>81</v>
      </c>
      <c r="L28" s="58"/>
      <c r="M28" s="58"/>
      <c r="N28" s="58"/>
      <c r="O28" s="58"/>
      <c r="P28" s="58" t="e">
        <f t="shared" si="1"/>
        <v>#DIV/0!</v>
      </c>
      <c r="Q28" s="58" t="e">
        <f>P28*F28</f>
        <v>#DIV/0!</v>
      </c>
    </row>
    <row r="29" spans="1:18" ht="117" customHeight="1" x14ac:dyDescent="0.25">
      <c r="A29" s="165"/>
      <c r="B29" s="166" t="s">
        <v>274</v>
      </c>
      <c r="C29" s="4" t="s">
        <v>275</v>
      </c>
      <c r="D29" s="4" t="s">
        <v>276</v>
      </c>
      <c r="E29" s="4" t="s">
        <v>31</v>
      </c>
      <c r="F29" s="155">
        <v>0.02</v>
      </c>
      <c r="G29" s="8" t="s">
        <v>277</v>
      </c>
      <c r="H29" s="8" t="s">
        <v>278</v>
      </c>
      <c r="I29" s="8" t="s">
        <v>279</v>
      </c>
      <c r="J29" s="8" t="s">
        <v>280</v>
      </c>
      <c r="K29" s="6" t="s">
        <v>281</v>
      </c>
      <c r="L29" s="58"/>
      <c r="M29" s="58"/>
      <c r="N29" s="58"/>
      <c r="O29" s="58"/>
      <c r="P29" s="58" t="e">
        <f t="shared" si="1"/>
        <v>#DIV/0!</v>
      </c>
      <c r="Q29" s="58" t="e">
        <f>P29*F29</f>
        <v>#DIV/0!</v>
      </c>
    </row>
    <row r="30" spans="1:18" ht="112.15" customHeight="1" x14ac:dyDescent="0.25">
      <c r="A30" s="165"/>
      <c r="B30" s="154"/>
      <c r="C30" s="4" t="s">
        <v>85</v>
      </c>
      <c r="D30" s="4" t="s">
        <v>82</v>
      </c>
      <c r="E30" s="4" t="s">
        <v>31</v>
      </c>
      <c r="F30" s="155">
        <v>0.02</v>
      </c>
      <c r="G30" s="8" t="s">
        <v>86</v>
      </c>
      <c r="H30" s="6" t="s">
        <v>87</v>
      </c>
      <c r="I30" s="6" t="s">
        <v>88</v>
      </c>
      <c r="J30" s="6" t="s">
        <v>89</v>
      </c>
      <c r="K30" s="6" t="s">
        <v>90</v>
      </c>
      <c r="L30" s="58"/>
      <c r="M30" s="58"/>
      <c r="N30" s="58"/>
      <c r="O30" s="58"/>
      <c r="P30" s="58" t="e">
        <f t="shared" si="1"/>
        <v>#DIV/0!</v>
      </c>
      <c r="Q30" s="58" t="e">
        <f>P30*F30</f>
        <v>#DIV/0!</v>
      </c>
    </row>
    <row r="31" spans="1:18" ht="102" customHeight="1" thickBot="1" x14ac:dyDescent="0.3">
      <c r="A31" s="168"/>
      <c r="B31" s="157"/>
      <c r="C31" s="158" t="s">
        <v>95</v>
      </c>
      <c r="D31" s="158" t="s">
        <v>83</v>
      </c>
      <c r="E31" s="158" t="s">
        <v>84</v>
      </c>
      <c r="F31" s="159">
        <v>0.02</v>
      </c>
      <c r="G31" s="160" t="s">
        <v>91</v>
      </c>
      <c r="H31" s="160" t="s">
        <v>92</v>
      </c>
      <c r="I31" s="160" t="s">
        <v>96</v>
      </c>
      <c r="J31" s="160" t="s">
        <v>93</v>
      </c>
      <c r="K31" s="160" t="s">
        <v>94</v>
      </c>
      <c r="L31" s="171"/>
      <c r="M31" s="171">
        <v>2</v>
      </c>
      <c r="N31" s="171">
        <v>3</v>
      </c>
      <c r="O31" s="171">
        <v>4</v>
      </c>
      <c r="P31" s="171">
        <f t="shared" si="1"/>
        <v>3</v>
      </c>
      <c r="Q31" s="172">
        <f>P31*F31</f>
        <v>0.06</v>
      </c>
    </row>
    <row r="32" spans="1:18" ht="48" customHeight="1" thickBot="1" x14ac:dyDescent="0.3">
      <c r="D32" s="173" t="s">
        <v>282</v>
      </c>
      <c r="E32" s="173"/>
      <c r="F32" s="173"/>
      <c r="G32" s="77"/>
      <c r="H32" s="77"/>
      <c r="I32" s="77"/>
      <c r="J32" s="77"/>
      <c r="K32" s="77"/>
      <c r="L32" s="174" t="s">
        <v>99</v>
      </c>
      <c r="M32" s="187" t="e">
        <f>IF(Q32&lt;1.5,"Poor",IF(Q32&lt;2.5,"Unsatisfactory",IF(Q32&lt;3.5,"Satisfactory",IF(Q32&lt;4.5,"Very Satisfactory",IF(Q32&gt;4.49,"Outstanding")))))</f>
        <v>#DIV/0!</v>
      </c>
      <c r="N32" s="188"/>
      <c r="O32" s="188"/>
      <c r="P32" s="189"/>
      <c r="Q32" s="175" t="e">
        <f>SUM(Q17:Q31)</f>
        <v>#DIV/0!</v>
      </c>
      <c r="R32" s="2"/>
    </row>
    <row r="33" spans="1:18" ht="12.75" customHeight="1" x14ac:dyDescent="0.25">
      <c r="A33" s="79" t="s">
        <v>229</v>
      </c>
      <c r="B33" s="79"/>
      <c r="C33" s="79"/>
      <c r="L33" s="68"/>
      <c r="O33" s="68"/>
      <c r="P33" s="68"/>
      <c r="Q33" s="68"/>
      <c r="R33" s="2"/>
    </row>
    <row r="34" spans="1:18" x14ac:dyDescent="0.25">
      <c r="A34" s="124" t="s">
        <v>13</v>
      </c>
      <c r="B34" s="124"/>
      <c r="C34" s="124"/>
      <c r="D34" s="176" t="s">
        <v>283</v>
      </c>
      <c r="E34" s="176"/>
      <c r="F34" s="176"/>
      <c r="G34" s="176" t="s">
        <v>284</v>
      </c>
      <c r="H34" s="176"/>
      <c r="I34" s="176" t="s">
        <v>285</v>
      </c>
      <c r="J34" s="176"/>
      <c r="L34" s="68"/>
      <c r="O34" s="68"/>
      <c r="P34" s="68"/>
      <c r="Q34" s="68"/>
      <c r="R34" s="2"/>
    </row>
    <row r="35" spans="1:18" x14ac:dyDescent="0.25">
      <c r="D35" s="177" t="s">
        <v>286</v>
      </c>
      <c r="E35" s="177"/>
      <c r="F35" s="177"/>
      <c r="G35" s="92" t="s">
        <v>286</v>
      </c>
      <c r="H35" s="92"/>
      <c r="I35" s="92" t="s">
        <v>286</v>
      </c>
      <c r="J35" s="92"/>
      <c r="L35" s="68"/>
      <c r="O35" s="68"/>
      <c r="P35" s="68"/>
      <c r="Q35" s="68"/>
      <c r="R35" s="2"/>
    </row>
    <row r="36" spans="1:18" x14ac:dyDescent="0.25">
      <c r="D36" s="178" t="s">
        <v>287</v>
      </c>
      <c r="E36" s="178"/>
      <c r="F36" s="178"/>
      <c r="G36" s="178" t="s">
        <v>288</v>
      </c>
      <c r="H36" s="178"/>
      <c r="I36" s="178" t="s">
        <v>289</v>
      </c>
      <c r="J36" s="178"/>
      <c r="K36" s="2"/>
      <c r="L36" s="81" t="s">
        <v>228</v>
      </c>
      <c r="M36" s="81"/>
      <c r="N36" s="81"/>
      <c r="O36" s="81"/>
      <c r="P36" s="81"/>
      <c r="Q36" s="81"/>
    </row>
    <row r="37" spans="1:18" x14ac:dyDescent="0.25">
      <c r="F37" s="2"/>
      <c r="G37" s="2"/>
      <c r="H37" s="2"/>
      <c r="J37" s="2"/>
      <c r="K37" s="2"/>
      <c r="L37" s="124" t="s">
        <v>12</v>
      </c>
      <c r="M37" s="124"/>
      <c r="N37" s="124"/>
      <c r="O37" s="124"/>
      <c r="P37" s="124"/>
      <c r="Q37" s="124"/>
    </row>
  </sheetData>
  <sortState ref="W17:W21">
    <sortCondition ref="W21"/>
  </sortState>
  <mergeCells count="44">
    <mergeCell ref="I35:J35"/>
    <mergeCell ref="G35:H35"/>
    <mergeCell ref="D35:F35"/>
    <mergeCell ref="I34:J34"/>
    <mergeCell ref="G34:H34"/>
    <mergeCell ref="D36:F36"/>
    <mergeCell ref="G36:H36"/>
    <mergeCell ref="I36:J36"/>
    <mergeCell ref="L36:Q36"/>
    <mergeCell ref="L37:Q37"/>
    <mergeCell ref="A34:C34"/>
    <mergeCell ref="A9:B9"/>
    <mergeCell ref="A11:B11"/>
    <mergeCell ref="D32:F32"/>
    <mergeCell ref="M32:P32"/>
    <mergeCell ref="A33:C33"/>
    <mergeCell ref="A7:Q7"/>
    <mergeCell ref="E15:E16"/>
    <mergeCell ref="B15:B16"/>
    <mergeCell ref="C15:C16"/>
    <mergeCell ref="D34:F34"/>
    <mergeCell ref="B17:B19"/>
    <mergeCell ref="A17:A19"/>
    <mergeCell ref="B26:B28"/>
    <mergeCell ref="A20:A25"/>
    <mergeCell ref="B29:B31"/>
    <mergeCell ref="A26:A31"/>
    <mergeCell ref="B21:B24"/>
    <mergeCell ref="A3:Q3"/>
    <mergeCell ref="A4:Q4"/>
    <mergeCell ref="A5:Q5"/>
    <mergeCell ref="M15:P15"/>
    <mergeCell ref="Q15:Q16"/>
    <mergeCell ref="F15:F16"/>
    <mergeCell ref="L14:Q14"/>
    <mergeCell ref="A6:Q6"/>
    <mergeCell ref="K9:M9"/>
    <mergeCell ref="K10:M10"/>
    <mergeCell ref="K11:M11"/>
    <mergeCell ref="A14:K14"/>
    <mergeCell ref="A15:A16"/>
    <mergeCell ref="G15:K15"/>
    <mergeCell ref="L15:L16"/>
    <mergeCell ref="D15:D16"/>
  </mergeCells>
  <pageMargins left="0.25" right="1.25" top="0.28999999999999998" bottom="0.22" header="0.3" footer="0.21"/>
  <pageSetup paperSize="5" scale="80" pageOrder="overThenDown" orientation="landscape" r:id="rId1"/>
  <headerFooter>
    <oddFooter>Page &amp;P of &amp;N</oddFooter>
  </headerFooter>
  <rowBreaks count="2" manualBreakCount="2">
    <brk id="19" max="16" man="1"/>
    <brk id="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31" workbookViewId="0">
      <selection activeCell="P33" sqref="P33:R33"/>
    </sheetView>
  </sheetViews>
  <sheetFormatPr defaultRowHeight="15" x14ac:dyDescent="0.25"/>
  <cols>
    <col min="1" max="1" width="4.28515625" customWidth="1"/>
    <col min="2" max="2" width="13.140625" customWidth="1"/>
    <col min="3" max="3" width="27.42578125" customWidth="1"/>
    <col min="4" max="4" width="17.5703125" customWidth="1"/>
    <col min="5" max="5" width="7.5703125" style="73" customWidth="1"/>
    <col min="6" max="6" width="3.5703125" style="73" customWidth="1"/>
    <col min="7" max="7" width="4.140625" style="73" customWidth="1"/>
    <col min="8" max="8" width="4" style="73" customWidth="1"/>
    <col min="9" max="9" width="4.28515625" style="73" customWidth="1"/>
    <col min="10" max="10" width="8" style="73" customWidth="1"/>
    <col min="11" max="14" width="12" style="26" customWidth="1"/>
    <col min="15" max="15" width="17.140625" style="70" customWidth="1"/>
    <col min="16" max="16" width="3.5703125" style="70" customWidth="1"/>
    <col min="17" max="17" width="4.140625" style="70" customWidth="1"/>
    <col min="18" max="18" width="4" style="70" customWidth="1"/>
    <col min="19" max="19" width="4.42578125" customWidth="1"/>
    <col min="20" max="20" width="7.5703125" customWidth="1"/>
  </cols>
  <sheetData>
    <row r="1" spans="1:20" ht="3" customHeight="1" x14ac:dyDescent="0.25"/>
    <row r="2" spans="1:20" ht="12" customHeight="1" x14ac:dyDescent="0.25"/>
    <row r="3" spans="1:20" ht="20.25" customHeight="1" x14ac:dyDescent="0.3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.75" customHeight="1" x14ac:dyDescent="0.25">
      <c r="A4" s="84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5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8.75" customHeight="1" x14ac:dyDescent="0.3">
      <c r="A6" s="85" t="s">
        <v>225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 x14ac:dyDescent="0.25">
      <c r="A7" s="87" t="s">
        <v>226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4.5" customHeight="1" x14ac:dyDescent="0.2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</row>
    <row r="9" spans="1:20" x14ac:dyDescent="0.25">
      <c r="A9" s="82" t="s">
        <v>159</v>
      </c>
      <c r="B9" s="82"/>
      <c r="C9" s="1" t="s">
        <v>227</v>
      </c>
      <c r="E9" s="130"/>
      <c r="F9" s="130"/>
      <c r="G9" s="68"/>
      <c r="H9" s="68"/>
      <c r="I9" s="68"/>
      <c r="J9" s="68"/>
      <c r="L9" s="132" t="s">
        <v>15</v>
      </c>
      <c r="M9" s="132"/>
      <c r="N9" s="5"/>
      <c r="O9" s="5"/>
      <c r="P9" s="71"/>
      <c r="Q9" s="71"/>
      <c r="R9" s="71"/>
    </row>
    <row r="10" spans="1:20" x14ac:dyDescent="0.25">
      <c r="A10" s="75" t="s">
        <v>0</v>
      </c>
      <c r="B10" s="75"/>
      <c r="C10" s="5" t="s">
        <v>229</v>
      </c>
      <c r="E10" s="131"/>
      <c r="F10" s="131"/>
      <c r="G10" s="68"/>
      <c r="H10" s="68"/>
      <c r="I10" s="68"/>
      <c r="J10" s="68"/>
      <c r="L10" s="132" t="s">
        <v>0</v>
      </c>
      <c r="M10" s="132"/>
      <c r="N10" s="211"/>
      <c r="O10" s="211"/>
      <c r="P10" s="72"/>
      <c r="Q10" s="72"/>
      <c r="R10" s="72"/>
    </row>
    <row r="11" spans="1:20" x14ac:dyDescent="0.25">
      <c r="A11" s="132" t="s">
        <v>1</v>
      </c>
      <c r="B11" s="132"/>
      <c r="C11" s="3" t="s">
        <v>230</v>
      </c>
      <c r="E11" s="133"/>
      <c r="F11" s="133"/>
      <c r="G11" s="68"/>
      <c r="H11" s="68"/>
      <c r="I11" s="68"/>
      <c r="J11" s="68"/>
      <c r="L11" s="132" t="s">
        <v>16</v>
      </c>
      <c r="M11" s="132"/>
      <c r="N11" s="212"/>
      <c r="O11" s="212"/>
      <c r="P11" s="72"/>
      <c r="Q11" s="72"/>
      <c r="R11" s="72"/>
    </row>
    <row r="12" spans="1:20" ht="5.25" customHeight="1" x14ac:dyDescent="0.25"/>
    <row r="13" spans="1:20" ht="6" customHeight="1" thickBot="1" x14ac:dyDescent="0.3"/>
    <row r="14" spans="1:20" ht="15.75" thickBot="1" x14ac:dyDescent="0.3">
      <c r="A14" s="134" t="s">
        <v>2</v>
      </c>
      <c r="B14" s="135"/>
      <c r="C14" s="135"/>
      <c r="D14" s="135"/>
      <c r="E14" s="137" t="s">
        <v>30</v>
      </c>
      <c r="F14" s="138"/>
      <c r="G14" s="138"/>
      <c r="H14" s="138"/>
      <c r="I14" s="138"/>
      <c r="J14" s="139"/>
      <c r="K14" s="197" t="s">
        <v>186</v>
      </c>
      <c r="L14" s="198"/>
      <c r="M14" s="198"/>
      <c r="N14" s="199"/>
      <c r="O14" s="213" t="s">
        <v>169</v>
      </c>
      <c r="P14" s="214"/>
      <c r="Q14" s="214"/>
      <c r="R14" s="214"/>
      <c r="S14" s="214"/>
      <c r="T14" s="214"/>
    </row>
    <row r="15" spans="1:20" ht="27.75" customHeight="1" x14ac:dyDescent="0.25">
      <c r="A15" s="195" t="s">
        <v>3</v>
      </c>
      <c r="B15" s="185" t="s">
        <v>4</v>
      </c>
      <c r="C15" s="185" t="s">
        <v>6</v>
      </c>
      <c r="D15" s="185" t="s">
        <v>5</v>
      </c>
      <c r="E15" s="183" t="s">
        <v>26</v>
      </c>
      <c r="F15" s="192" t="s">
        <v>17</v>
      </c>
      <c r="G15" s="193"/>
      <c r="H15" s="193"/>
      <c r="I15" s="194"/>
      <c r="J15" s="190" t="s">
        <v>232</v>
      </c>
      <c r="K15" s="200" t="s">
        <v>170</v>
      </c>
      <c r="L15" s="200" t="s">
        <v>171</v>
      </c>
      <c r="M15" s="200" t="s">
        <v>172</v>
      </c>
      <c r="N15" s="200" t="s">
        <v>173</v>
      </c>
      <c r="O15" s="74" t="s">
        <v>26</v>
      </c>
      <c r="P15" s="192" t="s">
        <v>17</v>
      </c>
      <c r="Q15" s="193"/>
      <c r="R15" s="193"/>
      <c r="S15" s="194"/>
      <c r="T15" s="190" t="s">
        <v>232</v>
      </c>
    </row>
    <row r="16" spans="1:20" ht="27" customHeight="1" thickBot="1" x14ac:dyDescent="0.3">
      <c r="A16" s="196"/>
      <c r="B16" s="186"/>
      <c r="C16" s="186"/>
      <c r="D16" s="186"/>
      <c r="E16" s="184"/>
      <c r="F16" s="144" t="s">
        <v>8</v>
      </c>
      <c r="G16" s="144" t="s">
        <v>9</v>
      </c>
      <c r="H16" s="144" t="s">
        <v>10</v>
      </c>
      <c r="I16" s="144" t="s">
        <v>11</v>
      </c>
      <c r="J16" s="191"/>
      <c r="K16" s="200"/>
      <c r="L16" s="200"/>
      <c r="M16" s="200"/>
      <c r="N16" s="200"/>
      <c r="O16" s="74"/>
      <c r="P16" s="144" t="s">
        <v>8</v>
      </c>
      <c r="Q16" s="144" t="s">
        <v>9</v>
      </c>
      <c r="R16" s="144" t="s">
        <v>10</v>
      </c>
      <c r="S16" s="144" t="s">
        <v>11</v>
      </c>
      <c r="T16" s="191"/>
    </row>
    <row r="17" spans="1:20" ht="126" customHeight="1" thickBot="1" x14ac:dyDescent="0.3">
      <c r="A17" s="146" t="s">
        <v>97</v>
      </c>
      <c r="B17" s="147" t="s">
        <v>36</v>
      </c>
      <c r="C17" s="148" t="s">
        <v>233</v>
      </c>
      <c r="D17" s="149" t="s">
        <v>37</v>
      </c>
      <c r="E17" s="151"/>
      <c r="F17" s="151">
        <f>'Form 1'!M17</f>
        <v>0</v>
      </c>
      <c r="G17" s="151">
        <f>'Form 1'!N17</f>
        <v>0</v>
      </c>
      <c r="H17" s="151">
        <f>'Form 1'!O17</f>
        <v>0</v>
      </c>
      <c r="I17" s="151" t="e">
        <f>'Form 1'!P17</f>
        <v>#DIV/0!</v>
      </c>
      <c r="J17" s="152" t="e">
        <f>'Form 1'!Q17</f>
        <v>#DIV/0!</v>
      </c>
      <c r="K17" s="201" t="s">
        <v>302</v>
      </c>
      <c r="L17" s="201" t="s">
        <v>301</v>
      </c>
      <c r="M17" s="201" t="s">
        <v>301</v>
      </c>
      <c r="N17" s="201" t="s">
        <v>301</v>
      </c>
      <c r="O17" s="23" t="s">
        <v>153</v>
      </c>
      <c r="P17" s="151"/>
      <c r="Q17" s="151"/>
      <c r="R17" s="151"/>
      <c r="S17" s="151" t="e">
        <f>ROUND(AVERAGE(P17:R17),2)</f>
        <v>#DIV/0!</v>
      </c>
      <c r="T17" s="152" t="e">
        <f>S17*0.08</f>
        <v>#DIV/0!</v>
      </c>
    </row>
    <row r="18" spans="1:20" ht="184.15" customHeight="1" thickBot="1" x14ac:dyDescent="0.3">
      <c r="A18" s="153"/>
      <c r="B18" s="154"/>
      <c r="C18" s="25" t="s">
        <v>239</v>
      </c>
      <c r="D18" s="4" t="s">
        <v>240</v>
      </c>
      <c r="E18" s="58"/>
      <c r="F18" s="151">
        <f>'Form 1'!M18</f>
        <v>0</v>
      </c>
      <c r="G18" s="151">
        <f>'Form 1'!N18</f>
        <v>0</v>
      </c>
      <c r="H18" s="151">
        <f>'Form 1'!O18</f>
        <v>0</v>
      </c>
      <c r="I18" s="151" t="e">
        <f>'Form 1'!P18</f>
        <v>#DIV/0!</v>
      </c>
      <c r="J18" s="152" t="e">
        <f>'Form 1'!Q18</f>
        <v>#DIV/0!</v>
      </c>
      <c r="K18" s="201" t="s">
        <v>301</v>
      </c>
      <c r="L18" s="201" t="s">
        <v>301</v>
      </c>
      <c r="M18" s="201" t="s">
        <v>301</v>
      </c>
      <c r="N18" s="201" t="s">
        <v>301</v>
      </c>
      <c r="O18" s="23" t="s">
        <v>160</v>
      </c>
      <c r="P18" s="151"/>
      <c r="Q18" s="151"/>
      <c r="R18" s="151"/>
      <c r="S18" s="151" t="e">
        <f t="shared" ref="S18:S31" si="0">ROUND(AVERAGE(P18:R18),2)</f>
        <v>#DIV/0!</v>
      </c>
      <c r="T18" s="152" t="e">
        <f>S18*0.09</f>
        <v>#DIV/0!</v>
      </c>
    </row>
    <row r="19" spans="1:20" ht="127.15" customHeight="1" thickBot="1" x14ac:dyDescent="0.3">
      <c r="A19" s="156"/>
      <c r="B19" s="157"/>
      <c r="C19" s="158" t="s">
        <v>47</v>
      </c>
      <c r="D19" s="158" t="s">
        <v>241</v>
      </c>
      <c r="E19" s="58"/>
      <c r="F19" s="151">
        <f>'Form 1'!M19</f>
        <v>0</v>
      </c>
      <c r="G19" s="151">
        <f>'Form 1'!N19</f>
        <v>0</v>
      </c>
      <c r="H19" s="151">
        <f>'Form 1'!O19</f>
        <v>0</v>
      </c>
      <c r="I19" s="151" t="e">
        <f>'Form 1'!P19</f>
        <v>#DIV/0!</v>
      </c>
      <c r="J19" s="152" t="e">
        <f>'Form 1'!Q19</f>
        <v>#DIV/0!</v>
      </c>
      <c r="K19" s="201" t="s">
        <v>301</v>
      </c>
      <c r="L19" s="201" t="s">
        <v>301</v>
      </c>
      <c r="M19" s="201" t="s">
        <v>301</v>
      </c>
      <c r="N19" s="201" t="s">
        <v>301</v>
      </c>
      <c r="O19" s="23" t="s">
        <v>154</v>
      </c>
      <c r="P19" s="151"/>
      <c r="Q19" s="151"/>
      <c r="R19" s="151"/>
      <c r="S19" s="151" t="e">
        <f t="shared" si="0"/>
        <v>#DIV/0!</v>
      </c>
      <c r="T19" s="152" t="e">
        <f>S19*0.03</f>
        <v>#DIV/0!</v>
      </c>
    </row>
    <row r="20" spans="1:20" ht="135" customHeight="1" thickBot="1" x14ac:dyDescent="0.3">
      <c r="A20" s="161" t="s">
        <v>97</v>
      </c>
      <c r="B20" s="162" t="s">
        <v>67</v>
      </c>
      <c r="C20" s="148" t="s">
        <v>55</v>
      </c>
      <c r="D20" s="148" t="s">
        <v>48</v>
      </c>
      <c r="E20" s="58"/>
      <c r="F20" s="151">
        <f>'Form 1'!M20</f>
        <v>0</v>
      </c>
      <c r="G20" s="151">
        <f>'Form 1'!N20</f>
        <v>0</v>
      </c>
      <c r="H20" s="151">
        <f>'Form 1'!O20</f>
        <v>0</v>
      </c>
      <c r="I20" s="151" t="e">
        <f>'Form 1'!P20</f>
        <v>#DIV/0!</v>
      </c>
      <c r="J20" s="152" t="e">
        <f>'Form 1'!Q20</f>
        <v>#DIV/0!</v>
      </c>
      <c r="K20" s="201" t="s">
        <v>301</v>
      </c>
      <c r="L20" s="201" t="s">
        <v>301</v>
      </c>
      <c r="M20" s="201" t="s">
        <v>301</v>
      </c>
      <c r="N20" s="201" t="s">
        <v>301</v>
      </c>
      <c r="O20" s="23" t="s">
        <v>155</v>
      </c>
      <c r="P20" s="151"/>
      <c r="Q20" s="151"/>
      <c r="R20" s="151"/>
      <c r="S20" s="151" t="e">
        <f t="shared" si="0"/>
        <v>#DIV/0!</v>
      </c>
      <c r="T20" s="152" t="e">
        <f>S20*0.05</f>
        <v>#DIV/0!</v>
      </c>
    </row>
    <row r="21" spans="1:20" ht="71.45" customHeight="1" thickBot="1" x14ac:dyDescent="0.3">
      <c r="A21" s="165"/>
      <c r="B21" s="166" t="s">
        <v>246</v>
      </c>
      <c r="C21" s="4" t="s">
        <v>32</v>
      </c>
      <c r="D21" s="4" t="s">
        <v>56</v>
      </c>
      <c r="E21" s="58"/>
      <c r="F21" s="151">
        <f>'Form 1'!M21</f>
        <v>0</v>
      </c>
      <c r="G21" s="151">
        <f>'Form 1'!N21</f>
        <v>0</v>
      </c>
      <c r="H21" s="151">
        <f>'Form 1'!O21</f>
        <v>0</v>
      </c>
      <c r="I21" s="151" t="e">
        <f>'Form 1'!P21</f>
        <v>#DIV/0!</v>
      </c>
      <c r="J21" s="152" t="e">
        <f>'Form 1'!Q21</f>
        <v>#DIV/0!</v>
      </c>
      <c r="K21" s="201" t="s">
        <v>301</v>
      </c>
      <c r="L21" s="201" t="s">
        <v>301</v>
      </c>
      <c r="M21" s="201" t="s">
        <v>301</v>
      </c>
      <c r="N21" s="201" t="s">
        <v>301</v>
      </c>
      <c r="O21" s="23" t="s">
        <v>152</v>
      </c>
      <c r="P21" s="151"/>
      <c r="Q21" s="151"/>
      <c r="R21" s="151"/>
      <c r="S21" s="151" t="e">
        <f t="shared" si="0"/>
        <v>#DIV/0!</v>
      </c>
      <c r="T21" s="152" t="e">
        <f>S21*0.15</f>
        <v>#DIV/0!</v>
      </c>
    </row>
    <row r="22" spans="1:20" ht="69" customHeight="1" thickBot="1" x14ac:dyDescent="0.3">
      <c r="A22" s="165"/>
      <c r="B22" s="154"/>
      <c r="C22" s="4" t="s">
        <v>252</v>
      </c>
      <c r="D22" s="4" t="s">
        <v>57</v>
      </c>
      <c r="E22" s="58"/>
      <c r="F22" s="151">
        <f>'Form 1'!M22</f>
        <v>0</v>
      </c>
      <c r="G22" s="151">
        <f>'Form 1'!N22</f>
        <v>0</v>
      </c>
      <c r="H22" s="151">
        <f>'Form 1'!O22</f>
        <v>0</v>
      </c>
      <c r="I22" s="151" t="e">
        <f>'Form 1'!P22</f>
        <v>#DIV/0!</v>
      </c>
      <c r="J22" s="152" t="e">
        <f>'Form 1'!Q22</f>
        <v>#DIV/0!</v>
      </c>
      <c r="K22" s="201" t="s">
        <v>301</v>
      </c>
      <c r="L22" s="201" t="s">
        <v>301</v>
      </c>
      <c r="M22" s="201" t="s">
        <v>301</v>
      </c>
      <c r="N22" s="201" t="s">
        <v>301</v>
      </c>
      <c r="O22" s="23" t="s">
        <v>145</v>
      </c>
      <c r="P22" s="151"/>
      <c r="Q22" s="151"/>
      <c r="R22" s="151"/>
      <c r="S22" s="151" t="e">
        <f t="shared" si="0"/>
        <v>#DIV/0!</v>
      </c>
      <c r="T22" s="152" t="e">
        <f>S22*0.15</f>
        <v>#DIV/0!</v>
      </c>
    </row>
    <row r="23" spans="1:20" ht="66" customHeight="1" thickBot="1" x14ac:dyDescent="0.3">
      <c r="A23" s="165"/>
      <c r="B23" s="154"/>
      <c r="C23" s="4" t="s">
        <v>58</v>
      </c>
      <c r="D23" s="4" t="s">
        <v>255</v>
      </c>
      <c r="E23" s="58"/>
      <c r="F23" s="151">
        <f>'Form 1'!M23</f>
        <v>0</v>
      </c>
      <c r="G23" s="151">
        <f>'Form 1'!N23</f>
        <v>0</v>
      </c>
      <c r="H23" s="151">
        <f>'Form 1'!O23</f>
        <v>0</v>
      </c>
      <c r="I23" s="151" t="e">
        <f>'Form 1'!P23</f>
        <v>#DIV/0!</v>
      </c>
      <c r="J23" s="152" t="e">
        <f>'Form 1'!Q23</f>
        <v>#DIV/0!</v>
      </c>
      <c r="K23" s="201" t="s">
        <v>301</v>
      </c>
      <c r="L23" s="201" t="s">
        <v>301</v>
      </c>
      <c r="M23" s="201" t="s">
        <v>301</v>
      </c>
      <c r="N23" s="201" t="s">
        <v>301</v>
      </c>
      <c r="O23" s="23" t="s">
        <v>156</v>
      </c>
      <c r="P23" s="151"/>
      <c r="Q23" s="151"/>
      <c r="R23" s="151"/>
      <c r="S23" s="151" t="e">
        <f t="shared" si="0"/>
        <v>#DIV/0!</v>
      </c>
      <c r="T23" s="152" t="e">
        <f>S23*0.12</f>
        <v>#DIV/0!</v>
      </c>
    </row>
    <row r="24" spans="1:20" ht="166.5" customHeight="1" thickBot="1" x14ac:dyDescent="0.3">
      <c r="A24" s="165"/>
      <c r="B24" s="167"/>
      <c r="C24" s="4" t="s">
        <v>59</v>
      </c>
      <c r="D24" s="4" t="s">
        <v>60</v>
      </c>
      <c r="E24" s="58"/>
      <c r="F24" s="151">
        <f>'Form 1'!M24</f>
        <v>0</v>
      </c>
      <c r="G24" s="151">
        <f>'Form 1'!N24</f>
        <v>0</v>
      </c>
      <c r="H24" s="151">
        <f>'Form 1'!O24</f>
        <v>0</v>
      </c>
      <c r="I24" s="151" t="e">
        <f>'Form 1'!P24</f>
        <v>#DIV/0!</v>
      </c>
      <c r="J24" s="152" t="e">
        <f>'Form 1'!Q24</f>
        <v>#DIV/0!</v>
      </c>
      <c r="K24" s="201" t="s">
        <v>301</v>
      </c>
      <c r="L24" s="201" t="s">
        <v>301</v>
      </c>
      <c r="M24" s="201" t="s">
        <v>301</v>
      </c>
      <c r="N24" s="201" t="s">
        <v>301</v>
      </c>
      <c r="O24" s="23" t="s">
        <v>157</v>
      </c>
      <c r="P24" s="151"/>
      <c r="Q24" s="151"/>
      <c r="R24" s="151"/>
      <c r="S24" s="151" t="e">
        <f t="shared" si="0"/>
        <v>#DIV/0!</v>
      </c>
      <c r="T24" s="152" t="e">
        <f>S24*0.05</f>
        <v>#DIV/0!</v>
      </c>
    </row>
    <row r="25" spans="1:20" ht="83.25" customHeight="1" thickBot="1" x14ac:dyDescent="0.3">
      <c r="A25" s="168"/>
      <c r="B25" s="169" t="s">
        <v>256</v>
      </c>
      <c r="C25" s="4" t="s">
        <v>257</v>
      </c>
      <c r="D25" s="4" t="s">
        <v>72</v>
      </c>
      <c r="E25" s="58"/>
      <c r="F25" s="151">
        <f>'Form 1'!M25</f>
        <v>0</v>
      </c>
      <c r="G25" s="151">
        <f>'Form 1'!N25</f>
        <v>0</v>
      </c>
      <c r="H25" s="151">
        <f>'Form 1'!O25</f>
        <v>0</v>
      </c>
      <c r="I25" s="151" t="e">
        <f>'Form 1'!P25</f>
        <v>#DIV/0!</v>
      </c>
      <c r="J25" s="152" t="e">
        <f>'Form 1'!Q25</f>
        <v>#DIV/0!</v>
      </c>
      <c r="K25" s="201" t="s">
        <v>301</v>
      </c>
      <c r="L25" s="201" t="s">
        <v>301</v>
      </c>
      <c r="M25" s="201" t="s">
        <v>301</v>
      </c>
      <c r="N25" s="201" t="s">
        <v>301</v>
      </c>
      <c r="O25" s="23" t="s">
        <v>146</v>
      </c>
      <c r="P25" s="151"/>
      <c r="Q25" s="151"/>
      <c r="R25" s="151"/>
      <c r="S25" s="151" t="e">
        <f t="shared" si="0"/>
        <v>#DIV/0!</v>
      </c>
      <c r="T25" s="152" t="e">
        <f>S25*0.07</f>
        <v>#DIV/0!</v>
      </c>
    </row>
    <row r="26" spans="1:20" ht="93" customHeight="1" thickBot="1" x14ac:dyDescent="0.3">
      <c r="A26" s="161" t="s">
        <v>97</v>
      </c>
      <c r="B26" s="147" t="s">
        <v>256</v>
      </c>
      <c r="C26" s="4" t="s">
        <v>262</v>
      </c>
      <c r="D26" s="4" t="s">
        <v>74</v>
      </c>
      <c r="E26" s="58"/>
      <c r="F26" s="151">
        <f>'Form 1'!M26</f>
        <v>0</v>
      </c>
      <c r="G26" s="151">
        <f>'Form 1'!N26</f>
        <v>0</v>
      </c>
      <c r="H26" s="151">
        <f>'Form 1'!O26</f>
        <v>0</v>
      </c>
      <c r="I26" s="151" t="e">
        <f>'Form 1'!P26</f>
        <v>#DIV/0!</v>
      </c>
      <c r="J26" s="152" t="e">
        <f>'Form 1'!Q26</f>
        <v>#DIV/0!</v>
      </c>
      <c r="K26" s="201" t="s">
        <v>301</v>
      </c>
      <c r="L26" s="201" t="s">
        <v>301</v>
      </c>
      <c r="M26" s="201" t="s">
        <v>301</v>
      </c>
      <c r="N26" s="201" t="s">
        <v>301</v>
      </c>
      <c r="O26" s="23" t="s">
        <v>147</v>
      </c>
      <c r="P26" s="151"/>
      <c r="Q26" s="151"/>
      <c r="R26" s="151"/>
      <c r="S26" s="151" t="e">
        <f t="shared" si="0"/>
        <v>#DIV/0!</v>
      </c>
      <c r="T26" s="152" t="e">
        <f>S26*0.05</f>
        <v>#DIV/0!</v>
      </c>
    </row>
    <row r="27" spans="1:20" ht="78.75" customHeight="1" thickBot="1" x14ac:dyDescent="0.3">
      <c r="A27" s="165"/>
      <c r="B27" s="154"/>
      <c r="C27" s="25" t="s">
        <v>268</v>
      </c>
      <c r="D27" s="4" t="s">
        <v>76</v>
      </c>
      <c r="E27" s="58"/>
      <c r="F27" s="151">
        <f>'Form 1'!M27</f>
        <v>0</v>
      </c>
      <c r="G27" s="151">
        <f>'Form 1'!N27</f>
        <v>0</v>
      </c>
      <c r="H27" s="151">
        <f>'Form 1'!O27</f>
        <v>0</v>
      </c>
      <c r="I27" s="151" t="e">
        <f>'Form 1'!P27</f>
        <v>#DIV/0!</v>
      </c>
      <c r="J27" s="152" t="e">
        <f>'Form 1'!Q27</f>
        <v>#DIV/0!</v>
      </c>
      <c r="K27" s="201" t="s">
        <v>301</v>
      </c>
      <c r="L27" s="201" t="s">
        <v>301</v>
      </c>
      <c r="M27" s="201" t="s">
        <v>301</v>
      </c>
      <c r="N27" s="201" t="s">
        <v>301</v>
      </c>
      <c r="O27" s="23" t="s">
        <v>149</v>
      </c>
      <c r="P27" s="151"/>
      <c r="Q27" s="151"/>
      <c r="R27" s="151"/>
      <c r="S27" s="151" t="e">
        <f t="shared" si="0"/>
        <v>#DIV/0!</v>
      </c>
      <c r="T27" s="152" t="e">
        <f>S27*0.05</f>
        <v>#DIV/0!</v>
      </c>
    </row>
    <row r="28" spans="1:20" ht="94.9" customHeight="1" thickBot="1" x14ac:dyDescent="0.3">
      <c r="A28" s="165"/>
      <c r="B28" s="167"/>
      <c r="C28" s="158" t="s">
        <v>290</v>
      </c>
      <c r="D28" s="158" t="s">
        <v>75</v>
      </c>
      <c r="E28" s="58"/>
      <c r="F28" s="151">
        <f>'Form 1'!M28</f>
        <v>0</v>
      </c>
      <c r="G28" s="151">
        <f>'Form 1'!N28</f>
        <v>0</v>
      </c>
      <c r="H28" s="151">
        <f>'Form 1'!O28</f>
        <v>0</v>
      </c>
      <c r="I28" s="151" t="e">
        <f>'Form 1'!P28</f>
        <v>#DIV/0!</v>
      </c>
      <c r="J28" s="152" t="e">
        <f>'Form 1'!Q28</f>
        <v>#DIV/0!</v>
      </c>
      <c r="K28" s="201" t="s">
        <v>301</v>
      </c>
      <c r="L28" s="201" t="s">
        <v>301</v>
      </c>
      <c r="M28" s="201" t="s">
        <v>301</v>
      </c>
      <c r="N28" s="201" t="s">
        <v>301</v>
      </c>
      <c r="O28" s="63" t="s">
        <v>148</v>
      </c>
      <c r="P28" s="151"/>
      <c r="Q28" s="151"/>
      <c r="R28" s="151"/>
      <c r="S28" s="151" t="e">
        <f t="shared" si="0"/>
        <v>#DIV/0!</v>
      </c>
      <c r="T28" s="152" t="e">
        <f>S28*0.05</f>
        <v>#DIV/0!</v>
      </c>
    </row>
    <row r="29" spans="1:20" ht="117" customHeight="1" thickBot="1" x14ac:dyDescent="0.3">
      <c r="A29" s="165"/>
      <c r="B29" s="166" t="s">
        <v>274</v>
      </c>
      <c r="C29" s="4" t="s">
        <v>275</v>
      </c>
      <c r="D29" s="4" t="s">
        <v>276</v>
      </c>
      <c r="E29" s="58"/>
      <c r="F29" s="151">
        <f>'Form 1'!M29</f>
        <v>0</v>
      </c>
      <c r="G29" s="151">
        <f>'Form 1'!N29</f>
        <v>0</v>
      </c>
      <c r="H29" s="151">
        <f>'Form 1'!O29</f>
        <v>0</v>
      </c>
      <c r="I29" s="151" t="e">
        <f>'Form 1'!P29</f>
        <v>#DIV/0!</v>
      </c>
      <c r="J29" s="152" t="e">
        <f>'Form 1'!Q29</f>
        <v>#DIV/0!</v>
      </c>
      <c r="K29" s="201" t="s">
        <v>301</v>
      </c>
      <c r="L29" s="201" t="s">
        <v>301</v>
      </c>
      <c r="M29" s="201" t="s">
        <v>301</v>
      </c>
      <c r="N29" s="201" t="s">
        <v>301</v>
      </c>
      <c r="O29" s="23" t="s">
        <v>158</v>
      </c>
      <c r="P29" s="151"/>
      <c r="Q29" s="151"/>
      <c r="R29" s="151"/>
      <c r="S29" s="151" t="e">
        <f t="shared" si="0"/>
        <v>#DIV/0!</v>
      </c>
      <c r="T29" s="152" t="e">
        <f>S29*0.02</f>
        <v>#DIV/0!</v>
      </c>
    </row>
    <row r="30" spans="1:20" ht="112.15" customHeight="1" thickBot="1" x14ac:dyDescent="0.3">
      <c r="A30" s="165"/>
      <c r="B30" s="154"/>
      <c r="C30" s="4" t="s">
        <v>85</v>
      </c>
      <c r="D30" s="4" t="s">
        <v>82</v>
      </c>
      <c r="E30" s="58"/>
      <c r="F30" s="151">
        <f>'Form 1'!M30</f>
        <v>0</v>
      </c>
      <c r="G30" s="151">
        <f>'Form 1'!N30</f>
        <v>0</v>
      </c>
      <c r="H30" s="151">
        <f>'Form 1'!O30</f>
        <v>0</v>
      </c>
      <c r="I30" s="151" t="e">
        <f>'Form 1'!P30</f>
        <v>#DIV/0!</v>
      </c>
      <c r="J30" s="152" t="e">
        <f>'Form 1'!Q30</f>
        <v>#DIV/0!</v>
      </c>
      <c r="K30" s="201" t="s">
        <v>301</v>
      </c>
      <c r="L30" s="201" t="s">
        <v>301</v>
      </c>
      <c r="M30" s="201" t="s">
        <v>301</v>
      </c>
      <c r="N30" s="201" t="s">
        <v>301</v>
      </c>
      <c r="O30" s="23" t="s">
        <v>150</v>
      </c>
      <c r="P30" s="151"/>
      <c r="Q30" s="151"/>
      <c r="R30" s="151"/>
      <c r="S30" s="151" t="e">
        <f t="shared" si="0"/>
        <v>#DIV/0!</v>
      </c>
      <c r="T30" s="152" t="e">
        <f>S30*0.02</f>
        <v>#DIV/0!</v>
      </c>
    </row>
    <row r="31" spans="1:20" ht="102" customHeight="1" thickBot="1" x14ac:dyDescent="0.3">
      <c r="A31" s="168"/>
      <c r="B31" s="157"/>
      <c r="C31" s="158" t="s">
        <v>95</v>
      </c>
      <c r="D31" s="158" t="s">
        <v>83</v>
      </c>
      <c r="E31" s="209"/>
      <c r="F31" s="151">
        <f>'Form 1'!M31</f>
        <v>2</v>
      </c>
      <c r="G31" s="151">
        <f>'Form 1'!N31</f>
        <v>3</v>
      </c>
      <c r="H31" s="151">
        <f>'Form 1'!O31</f>
        <v>4</v>
      </c>
      <c r="I31" s="151">
        <f>'Form 1'!P31</f>
        <v>3</v>
      </c>
      <c r="J31" s="152">
        <f>'Form 1'!Q31</f>
        <v>0.06</v>
      </c>
      <c r="K31" s="201" t="s">
        <v>301</v>
      </c>
      <c r="L31" s="201" t="s">
        <v>301</v>
      </c>
      <c r="M31" s="201" t="s">
        <v>301</v>
      </c>
      <c r="N31" s="201" t="s">
        <v>301</v>
      </c>
      <c r="O31" s="23" t="s">
        <v>151</v>
      </c>
      <c r="P31" s="151"/>
      <c r="Q31" s="151"/>
      <c r="R31" s="151"/>
      <c r="S31" s="151" t="e">
        <f t="shared" si="0"/>
        <v>#DIV/0!</v>
      </c>
      <c r="T31" s="152" t="e">
        <f>S31*0.02</f>
        <v>#DIV/0!</v>
      </c>
    </row>
    <row r="32" spans="1:20" ht="102" customHeight="1" thickBot="1" x14ac:dyDescent="0.3">
      <c r="A32" s="203"/>
      <c r="B32" s="204"/>
      <c r="C32" s="205"/>
      <c r="D32" s="205"/>
      <c r="E32" s="78" t="s">
        <v>99</v>
      </c>
      <c r="F32" s="187" t="e">
        <f>IF(J32&lt;1.5,"Poor",IF(J32&lt;2.5,"Unsatisfactory",IF(J32&lt;3.5,"Satisfactory",IF(J32&lt;4.5,"Very Satisfactory",IF(J32&gt;4.49,"Outstanding")))))</f>
        <v>#DIV/0!</v>
      </c>
      <c r="G32" s="188"/>
      <c r="H32" s="188"/>
      <c r="I32" s="189"/>
      <c r="J32" s="58" t="e">
        <f>SUM(J17:J31)</f>
        <v>#DIV/0!</v>
      </c>
      <c r="K32" s="206"/>
      <c r="L32" s="206"/>
      <c r="M32" s="206"/>
      <c r="N32" s="206"/>
      <c r="O32" s="207"/>
      <c r="P32" s="187" t="e">
        <f>IF(T32&lt;1.5,"Poor",IF(T32&lt;2.5,"Unsatisfactory",IF(T32&lt;3.5,"Satisfactory",IF(T32&lt;4.5,"Very Satisfactory",IF(T32&gt;4.49,"Outstanding")))))</f>
        <v>#DIV/0!</v>
      </c>
      <c r="Q32" s="188"/>
      <c r="R32" s="188"/>
      <c r="S32" s="189"/>
      <c r="T32" s="58" t="e">
        <f>SUM(T17:T31)</f>
        <v>#DIV/0!</v>
      </c>
    </row>
    <row r="33" spans="1:18" ht="48" customHeight="1" x14ac:dyDescent="0.25">
      <c r="D33" s="27"/>
      <c r="E33" s="24"/>
      <c r="F33" s="208"/>
      <c r="G33" s="208"/>
      <c r="H33" s="208"/>
      <c r="I33" s="208"/>
      <c r="J33" s="68"/>
      <c r="K33" s="202"/>
      <c r="L33" s="202"/>
      <c r="M33" s="202"/>
      <c r="N33" s="202"/>
      <c r="O33" s="24"/>
      <c r="P33" s="104"/>
      <c r="Q33" s="104"/>
      <c r="R33" s="104"/>
    </row>
    <row r="34" spans="1:18" ht="12.75" customHeight="1" x14ac:dyDescent="0.25">
      <c r="A34" s="79" t="s">
        <v>229</v>
      </c>
      <c r="B34" s="79"/>
      <c r="C34" s="79"/>
      <c r="E34"/>
      <c r="F34"/>
      <c r="G34"/>
      <c r="H34"/>
      <c r="I34"/>
      <c r="J34"/>
      <c r="K34"/>
      <c r="L34" s="68"/>
      <c r="M34" s="73"/>
      <c r="N34" s="73"/>
      <c r="O34" s="68"/>
      <c r="P34" s="68"/>
      <c r="Q34" s="68"/>
      <c r="R34" s="2"/>
    </row>
    <row r="35" spans="1:18" x14ac:dyDescent="0.25">
      <c r="A35" s="124" t="s">
        <v>13</v>
      </c>
      <c r="B35" s="124"/>
      <c r="C35" s="124"/>
      <c r="D35" s="176" t="s">
        <v>283</v>
      </c>
      <c r="E35" s="176"/>
      <c r="F35" s="176"/>
      <c r="G35" s="176" t="s">
        <v>284</v>
      </c>
      <c r="H35" s="176"/>
      <c r="I35" s="176"/>
      <c r="J35" s="176"/>
      <c r="K35" s="176"/>
      <c r="L35" s="176" t="s">
        <v>285</v>
      </c>
      <c r="M35" s="176"/>
      <c r="N35" s="176"/>
      <c r="O35" s="68"/>
      <c r="P35" s="68"/>
      <c r="Q35" s="68"/>
      <c r="R35" s="2"/>
    </row>
    <row r="36" spans="1:18" x14ac:dyDescent="0.25">
      <c r="D36" s="177" t="s">
        <v>286</v>
      </c>
      <c r="E36" s="177"/>
      <c r="F36" s="177"/>
      <c r="G36" s="92" t="s">
        <v>286</v>
      </c>
      <c r="H36" s="92"/>
      <c r="I36" s="92"/>
      <c r="J36" s="92"/>
      <c r="K36" s="92"/>
      <c r="L36" s="92" t="s">
        <v>286</v>
      </c>
      <c r="M36" s="92"/>
      <c r="N36" s="92"/>
      <c r="O36" s="68"/>
      <c r="P36" s="68"/>
      <c r="Q36" s="68"/>
      <c r="R36" s="2"/>
    </row>
    <row r="37" spans="1:18" x14ac:dyDescent="0.25">
      <c r="D37" s="178" t="s">
        <v>287</v>
      </c>
      <c r="E37" s="178"/>
      <c r="F37" s="178"/>
      <c r="G37" s="178" t="s">
        <v>288</v>
      </c>
      <c r="H37" s="178"/>
      <c r="I37" s="178"/>
      <c r="J37" s="178"/>
      <c r="K37" s="178"/>
      <c r="L37" s="178" t="s">
        <v>289</v>
      </c>
      <c r="M37" s="178"/>
      <c r="N37" s="178"/>
      <c r="P37" s="210"/>
      <c r="Q37" s="210"/>
      <c r="R37"/>
    </row>
    <row r="38" spans="1:18" x14ac:dyDescent="0.25">
      <c r="E38"/>
      <c r="F38" s="2"/>
      <c r="G38" s="2"/>
      <c r="H38" s="2"/>
      <c r="I38"/>
      <c r="J38" s="2"/>
      <c r="K38" s="2"/>
      <c r="L38" s="2"/>
      <c r="M38" s="2"/>
      <c r="N38" s="2"/>
      <c r="P38" s="2"/>
      <c r="Q38" s="2"/>
      <c r="R38"/>
    </row>
    <row r="39" spans="1:18" x14ac:dyDescent="0.25">
      <c r="E39"/>
      <c r="F39"/>
      <c r="G39"/>
      <c r="H39"/>
      <c r="I39"/>
      <c r="J39"/>
      <c r="K39"/>
      <c r="L39" s="73"/>
      <c r="M39" s="73"/>
      <c r="N39" s="73"/>
      <c r="O39" s="73"/>
      <c r="P39" s="73"/>
      <c r="Q39" s="73"/>
      <c r="R39"/>
    </row>
    <row r="40" spans="1:18" x14ac:dyDescent="0.25">
      <c r="E40" s="107" t="s">
        <v>228</v>
      </c>
      <c r="F40" s="107"/>
      <c r="G40" s="107"/>
      <c r="H40" s="107"/>
      <c r="I40" s="107"/>
      <c r="J40" s="107"/>
      <c r="K40" s="107"/>
      <c r="L40" s="107"/>
    </row>
    <row r="41" spans="1:18" x14ac:dyDescent="0.25">
      <c r="E41" s="124" t="s">
        <v>12</v>
      </c>
      <c r="F41" s="124"/>
      <c r="G41" s="124"/>
      <c r="H41" s="124"/>
      <c r="I41" s="124"/>
      <c r="J41" s="124"/>
      <c r="K41" s="124"/>
      <c r="L41" s="124"/>
    </row>
  </sheetData>
  <mergeCells count="51">
    <mergeCell ref="A6:T6"/>
    <mergeCell ref="A7:T7"/>
    <mergeCell ref="A8:T8"/>
    <mergeCell ref="L9:M9"/>
    <mergeCell ref="L10:M10"/>
    <mergeCell ref="L11:M11"/>
    <mergeCell ref="P15:S15"/>
    <mergeCell ref="T15:T16"/>
    <mergeCell ref="P32:S32"/>
    <mergeCell ref="O14:T14"/>
    <mergeCell ref="G37:K37"/>
    <mergeCell ref="L35:N35"/>
    <mergeCell ref="L36:N36"/>
    <mergeCell ref="L37:N37"/>
    <mergeCell ref="E40:L40"/>
    <mergeCell ref="E41:L41"/>
    <mergeCell ref="K14:N14"/>
    <mergeCell ref="P33:R33"/>
    <mergeCell ref="F32:I32"/>
    <mergeCell ref="D37:F37"/>
    <mergeCell ref="D35:F35"/>
    <mergeCell ref="D36:F36"/>
    <mergeCell ref="G35:K35"/>
    <mergeCell ref="G36:K36"/>
    <mergeCell ref="F33:I33"/>
    <mergeCell ref="A34:C34"/>
    <mergeCell ref="A35:C35"/>
    <mergeCell ref="A20:A25"/>
    <mergeCell ref="B21:B24"/>
    <mergeCell ref="A26:A31"/>
    <mergeCell ref="B26:B28"/>
    <mergeCell ref="B29:B31"/>
    <mergeCell ref="E15:E16"/>
    <mergeCell ref="F15:I15"/>
    <mergeCell ref="J15:J16"/>
    <mergeCell ref="A17:A19"/>
    <mergeCell ref="B17:B19"/>
    <mergeCell ref="E10:F10"/>
    <mergeCell ref="A11:B11"/>
    <mergeCell ref="E11:F11"/>
    <mergeCell ref="A14:D14"/>
    <mergeCell ref="E14:J14"/>
    <mergeCell ref="A15:A16"/>
    <mergeCell ref="B15:B16"/>
    <mergeCell ref="C15:C16"/>
    <mergeCell ref="D15:D16"/>
    <mergeCell ref="A9:B9"/>
    <mergeCell ref="E9:F9"/>
    <mergeCell ref="A3:T3"/>
    <mergeCell ref="A4:T4"/>
    <mergeCell ref="A5:T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58" workbookViewId="0">
      <selection sqref="A1:E1"/>
    </sheetView>
  </sheetViews>
  <sheetFormatPr defaultRowHeight="15" x14ac:dyDescent="0.25"/>
  <cols>
    <col min="1" max="1" width="11.140625" customWidth="1"/>
    <col min="2" max="2" width="38.28515625" customWidth="1"/>
    <col min="3" max="3" width="20" customWidth="1"/>
    <col min="4" max="4" width="32.7109375" customWidth="1"/>
    <col min="5" max="5" width="21.7109375" customWidth="1"/>
  </cols>
  <sheetData>
    <row r="1" spans="1:5" ht="25.9" x14ac:dyDescent="0.5">
      <c r="A1" s="88" t="s">
        <v>185</v>
      </c>
      <c r="B1" s="88"/>
      <c r="C1" s="88"/>
      <c r="D1" s="88"/>
      <c r="E1" s="88"/>
    </row>
    <row r="3" spans="1:5" ht="14.45" x14ac:dyDescent="0.3">
      <c r="A3" t="s">
        <v>168</v>
      </c>
    </row>
    <row r="4" spans="1:5" ht="14.45" x14ac:dyDescent="0.3">
      <c r="A4" t="s">
        <v>162</v>
      </c>
    </row>
    <row r="5" spans="1:5" ht="14.45" x14ac:dyDescent="0.3">
      <c r="A5" t="s">
        <v>163</v>
      </c>
    </row>
    <row r="7" spans="1:5" ht="28.9" x14ac:dyDescent="0.3">
      <c r="A7" s="20" t="s">
        <v>164</v>
      </c>
      <c r="B7" s="20" t="s">
        <v>165</v>
      </c>
      <c r="C7" s="20" t="s">
        <v>166</v>
      </c>
      <c r="D7" s="21" t="s">
        <v>215</v>
      </c>
      <c r="E7" s="21" t="s">
        <v>167</v>
      </c>
    </row>
    <row r="8" spans="1:5" ht="23.45" customHeight="1" x14ac:dyDescent="0.3">
      <c r="A8" s="19"/>
      <c r="B8" s="19"/>
      <c r="C8" s="19"/>
      <c r="D8" s="19"/>
      <c r="E8" s="19"/>
    </row>
    <row r="9" spans="1:5" ht="23.45" customHeight="1" x14ac:dyDescent="0.3">
      <c r="A9" s="19"/>
      <c r="B9" s="19"/>
      <c r="C9" s="19"/>
      <c r="D9" s="19"/>
      <c r="E9" s="19"/>
    </row>
    <row r="10" spans="1:5" ht="23.45" customHeight="1" x14ac:dyDescent="0.3">
      <c r="A10" s="19"/>
      <c r="B10" s="19"/>
      <c r="C10" s="19"/>
      <c r="D10" s="19"/>
      <c r="E10" s="19"/>
    </row>
    <row r="11" spans="1:5" ht="23.45" customHeight="1" x14ac:dyDescent="0.3">
      <c r="A11" s="19"/>
      <c r="B11" s="19"/>
      <c r="C11" s="19"/>
      <c r="D11" s="19"/>
      <c r="E11" s="19"/>
    </row>
    <row r="12" spans="1:5" ht="23.45" customHeight="1" x14ac:dyDescent="0.3">
      <c r="A12" s="19"/>
      <c r="B12" s="19"/>
      <c r="C12" s="19"/>
      <c r="D12" s="19"/>
      <c r="E12" s="19"/>
    </row>
    <row r="13" spans="1:5" ht="23.45" customHeight="1" x14ac:dyDescent="0.3">
      <c r="A13" s="19"/>
      <c r="B13" s="19"/>
      <c r="C13" s="19"/>
      <c r="D13" s="19"/>
      <c r="E13" s="19"/>
    </row>
    <row r="14" spans="1:5" ht="23.45" customHeight="1" x14ac:dyDescent="0.3">
      <c r="A14" s="19"/>
      <c r="B14" s="19"/>
      <c r="C14" s="19"/>
      <c r="D14" s="19"/>
      <c r="E14" s="19"/>
    </row>
    <row r="15" spans="1:5" ht="23.45" customHeight="1" x14ac:dyDescent="0.3">
      <c r="A15" s="19"/>
      <c r="B15" s="19"/>
      <c r="C15" s="19"/>
      <c r="D15" s="19"/>
      <c r="E15" s="19"/>
    </row>
    <row r="16" spans="1:5" ht="23.45" customHeight="1" x14ac:dyDescent="0.3">
      <c r="A16" s="19"/>
      <c r="B16" s="19"/>
      <c r="C16" s="19"/>
      <c r="D16" s="19"/>
      <c r="E16" s="19"/>
    </row>
    <row r="17" spans="1:5" ht="23.45" customHeight="1" x14ac:dyDescent="0.3">
      <c r="A17" s="19"/>
      <c r="B17" s="19"/>
      <c r="C17" s="19"/>
      <c r="D17" s="19"/>
      <c r="E17" s="19"/>
    </row>
    <row r="18" spans="1:5" ht="23.45" customHeight="1" x14ac:dyDescent="0.3">
      <c r="A18" s="19"/>
      <c r="B18" s="19"/>
      <c r="C18" s="19"/>
      <c r="D18" s="19"/>
      <c r="E18" s="19"/>
    </row>
  </sheetData>
  <mergeCells count="1">
    <mergeCell ref="A1:E1"/>
  </mergeCells>
  <pageMargins left="1.43" right="0.39" top="0.75" bottom="0.75" header="0.3" footer="0.3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topLeftCell="A3" zoomScale="82" zoomScaleNormal="100" zoomScaleSheetLayoutView="82" workbookViewId="0">
      <selection activeCell="I35" sqref="I35"/>
    </sheetView>
  </sheetViews>
  <sheetFormatPr defaultRowHeight="15" x14ac:dyDescent="0.25"/>
  <cols>
    <col min="1" max="1" width="5.7109375" style="46" customWidth="1"/>
    <col min="2" max="2" width="21.85546875" style="38" customWidth="1"/>
    <col min="3" max="3" width="16.28515625" style="42" customWidth="1"/>
    <col min="4" max="4" width="26.42578125" style="47" customWidth="1"/>
    <col min="5" max="7" width="4.28515625" customWidth="1"/>
    <col min="8" max="8" width="6" customWidth="1"/>
    <col min="9" max="9" width="28.28515625" customWidth="1"/>
  </cols>
  <sheetData>
    <row r="1" spans="1:17" ht="23.45" x14ac:dyDescent="0.45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53"/>
      <c r="K1" s="53"/>
      <c r="L1" s="53"/>
      <c r="M1" s="53"/>
      <c r="N1" s="53"/>
      <c r="O1" s="53"/>
      <c r="P1" s="53"/>
      <c r="Q1" s="53"/>
    </row>
    <row r="2" spans="1:17" ht="14.45" x14ac:dyDescent="0.3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54"/>
      <c r="K2" s="54"/>
      <c r="L2" s="54"/>
      <c r="M2" s="54"/>
      <c r="N2" s="54"/>
      <c r="O2" s="54"/>
      <c r="P2" s="54"/>
      <c r="Q2" s="54"/>
    </row>
    <row r="3" spans="1:17" ht="3.6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52"/>
      <c r="K3" s="52"/>
    </row>
    <row r="4" spans="1:17" ht="14.45" x14ac:dyDescent="0.3">
      <c r="A4" s="82" t="s">
        <v>291</v>
      </c>
      <c r="B4" s="82"/>
      <c r="C4" s="82"/>
      <c r="D4" s="82"/>
      <c r="E4" s="82"/>
      <c r="F4" s="82"/>
      <c r="G4" s="82"/>
      <c r="H4" s="82"/>
      <c r="I4" s="82"/>
      <c r="J4" s="52"/>
      <c r="K4" s="52"/>
    </row>
    <row r="5" spans="1:17" ht="6.6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52"/>
      <c r="K5" s="52"/>
    </row>
    <row r="6" spans="1:17" ht="18" x14ac:dyDescent="0.35">
      <c r="A6" s="85" t="s">
        <v>213</v>
      </c>
      <c r="B6" s="85"/>
      <c r="C6" s="85"/>
      <c r="D6" s="85"/>
      <c r="E6" s="85"/>
      <c r="F6" s="85"/>
      <c r="G6" s="85"/>
      <c r="H6" s="85"/>
      <c r="I6" s="85"/>
      <c r="J6" s="55"/>
      <c r="K6" s="55"/>
    </row>
    <row r="7" spans="1:17" ht="14.45" x14ac:dyDescent="0.3">
      <c r="A7" s="92" t="s">
        <v>214</v>
      </c>
      <c r="B7" s="92"/>
      <c r="C7" s="92"/>
      <c r="D7" s="92"/>
      <c r="E7" s="92"/>
      <c r="F7" s="92"/>
      <c r="G7" s="92"/>
      <c r="H7" s="92"/>
      <c r="I7" s="92"/>
    </row>
    <row r="8" spans="1:17" ht="31.15" x14ac:dyDescent="0.3">
      <c r="A8" s="60"/>
      <c r="B8" s="62"/>
      <c r="C8" s="44" t="s">
        <v>209</v>
      </c>
      <c r="D8" s="44" t="s">
        <v>189</v>
      </c>
      <c r="E8" s="95" t="s">
        <v>208</v>
      </c>
      <c r="F8" s="96"/>
      <c r="G8" s="96"/>
      <c r="H8" s="96"/>
      <c r="I8" s="97"/>
    </row>
    <row r="9" spans="1:17" ht="48.75" customHeight="1" x14ac:dyDescent="0.25">
      <c r="A9" s="31" t="s">
        <v>100</v>
      </c>
      <c r="B9" s="39" t="s">
        <v>188</v>
      </c>
      <c r="C9" s="43" t="s">
        <v>292</v>
      </c>
      <c r="D9" s="39"/>
      <c r="E9" s="89"/>
      <c r="F9" s="90"/>
      <c r="G9" s="90"/>
      <c r="H9" s="90"/>
      <c r="I9" s="91"/>
    </row>
    <row r="10" spans="1:17" ht="45" customHeight="1" x14ac:dyDescent="0.25">
      <c r="A10" s="31" t="s">
        <v>101</v>
      </c>
      <c r="B10" s="39" t="s">
        <v>190</v>
      </c>
      <c r="C10" s="43" t="s">
        <v>202</v>
      </c>
      <c r="D10" s="48"/>
      <c r="E10" s="98"/>
      <c r="F10" s="99"/>
      <c r="G10" s="99"/>
      <c r="H10" s="99"/>
      <c r="I10" s="100"/>
      <c r="J10" t="s">
        <v>210</v>
      </c>
    </row>
    <row r="11" spans="1:17" ht="63" x14ac:dyDescent="0.25">
      <c r="A11" s="31" t="s">
        <v>102</v>
      </c>
      <c r="B11" s="39" t="s">
        <v>191</v>
      </c>
      <c r="C11" s="43" t="s">
        <v>293</v>
      </c>
      <c r="D11" s="48"/>
      <c r="E11" s="98"/>
      <c r="F11" s="99"/>
      <c r="G11" s="99"/>
      <c r="H11" s="99"/>
      <c r="I11" s="100"/>
    </row>
    <row r="12" spans="1:17" ht="47.25" x14ac:dyDescent="0.25">
      <c r="A12" s="31" t="s">
        <v>103</v>
      </c>
      <c r="B12" s="39" t="s">
        <v>192</v>
      </c>
      <c r="C12" s="43" t="s">
        <v>294</v>
      </c>
      <c r="D12" s="48"/>
      <c r="E12" s="89"/>
      <c r="F12" s="90"/>
      <c r="G12" s="90"/>
      <c r="H12" s="90"/>
      <c r="I12" s="91"/>
    </row>
    <row r="13" spans="1:17" ht="31.5" x14ac:dyDescent="0.25">
      <c r="A13" s="31" t="s">
        <v>106</v>
      </c>
      <c r="B13" s="39" t="s">
        <v>193</v>
      </c>
      <c r="C13" s="43" t="s">
        <v>295</v>
      </c>
      <c r="D13" s="39"/>
      <c r="E13" s="98"/>
      <c r="F13" s="99"/>
      <c r="G13" s="99"/>
      <c r="H13" s="99"/>
      <c r="I13" s="100"/>
    </row>
    <row r="14" spans="1:17" ht="31.5" x14ac:dyDescent="0.25">
      <c r="A14" s="31" t="s">
        <v>107</v>
      </c>
      <c r="B14" s="39" t="s">
        <v>194</v>
      </c>
      <c r="C14" s="43" t="s">
        <v>203</v>
      </c>
      <c r="D14" s="48"/>
      <c r="E14" s="89"/>
      <c r="F14" s="90"/>
      <c r="G14" s="90"/>
      <c r="H14" s="90"/>
      <c r="I14" s="91"/>
    </row>
    <row r="15" spans="1:17" ht="47.25" x14ac:dyDescent="0.25">
      <c r="A15" s="31" t="s">
        <v>108</v>
      </c>
      <c r="B15" s="39" t="s">
        <v>195</v>
      </c>
      <c r="C15" s="43" t="s">
        <v>296</v>
      </c>
      <c r="D15" s="48"/>
      <c r="E15" s="98"/>
      <c r="F15" s="99"/>
      <c r="G15" s="99"/>
      <c r="H15" s="99"/>
      <c r="I15" s="100"/>
    </row>
    <row r="16" spans="1:17" ht="94.5" customHeight="1" x14ac:dyDescent="0.25">
      <c r="A16" s="31" t="s">
        <v>109</v>
      </c>
      <c r="B16" s="39" t="s">
        <v>206</v>
      </c>
      <c r="C16" s="43" t="s">
        <v>297</v>
      </c>
      <c r="D16" s="48"/>
      <c r="E16" s="89"/>
      <c r="F16" s="90"/>
      <c r="G16" s="90"/>
      <c r="H16" s="90"/>
      <c r="I16" s="91"/>
    </row>
    <row r="17" spans="1:12" ht="78.75" x14ac:dyDescent="0.25">
      <c r="A17" s="31" t="s">
        <v>111</v>
      </c>
      <c r="B17" s="39" t="s">
        <v>205</v>
      </c>
      <c r="C17" s="43" t="s">
        <v>298</v>
      </c>
      <c r="D17" s="48"/>
      <c r="E17" s="89"/>
      <c r="F17" s="90"/>
      <c r="G17" s="90"/>
      <c r="H17" s="90"/>
      <c r="I17" s="91"/>
    </row>
    <row r="18" spans="1:12" ht="47.25" x14ac:dyDescent="0.25">
      <c r="A18" s="31" t="s">
        <v>112</v>
      </c>
      <c r="B18" s="39" t="s">
        <v>196</v>
      </c>
      <c r="C18" s="43" t="s">
        <v>204</v>
      </c>
      <c r="D18" s="48"/>
      <c r="E18" s="89"/>
      <c r="F18" s="90"/>
      <c r="G18" s="90"/>
      <c r="H18" s="90"/>
      <c r="I18" s="91"/>
    </row>
    <row r="19" spans="1:12" ht="95.25" customHeight="1" x14ac:dyDescent="0.25">
      <c r="A19" s="31" t="s">
        <v>113</v>
      </c>
      <c r="B19" s="39" t="s">
        <v>197</v>
      </c>
      <c r="C19" s="43" t="s">
        <v>76</v>
      </c>
      <c r="D19" s="48"/>
      <c r="E19" s="89"/>
      <c r="F19" s="90"/>
      <c r="G19" s="90"/>
      <c r="H19" s="90"/>
      <c r="I19" s="91"/>
    </row>
    <row r="20" spans="1:12" ht="94.5" x14ac:dyDescent="0.25">
      <c r="A20" s="31" t="s">
        <v>114</v>
      </c>
      <c r="B20" s="39" t="s">
        <v>198</v>
      </c>
      <c r="C20" s="43" t="s">
        <v>299</v>
      </c>
      <c r="D20" s="48"/>
      <c r="E20" s="89"/>
      <c r="F20" s="90"/>
      <c r="G20" s="90"/>
      <c r="H20" s="90"/>
      <c r="I20" s="91"/>
    </row>
    <row r="21" spans="1:12" ht="59.25" customHeight="1" x14ac:dyDescent="0.25">
      <c r="A21" s="31" t="s">
        <v>115</v>
      </c>
      <c r="B21" s="39" t="s">
        <v>199</v>
      </c>
      <c r="C21" s="43" t="s">
        <v>207</v>
      </c>
      <c r="D21" s="48"/>
      <c r="E21" s="89"/>
      <c r="F21" s="90"/>
      <c r="G21" s="90"/>
      <c r="H21" s="90"/>
      <c r="I21" s="91"/>
    </row>
    <row r="22" spans="1:12" ht="51" customHeight="1" x14ac:dyDescent="0.25">
      <c r="A22" s="31" t="s">
        <v>116</v>
      </c>
      <c r="B22" s="39" t="s">
        <v>200</v>
      </c>
      <c r="C22" s="43" t="s">
        <v>82</v>
      </c>
      <c r="D22" s="48"/>
      <c r="E22" s="89"/>
      <c r="F22" s="90"/>
      <c r="G22" s="90"/>
      <c r="H22" s="90"/>
      <c r="I22" s="91"/>
    </row>
    <row r="23" spans="1:12" ht="78" customHeight="1" thickBot="1" x14ac:dyDescent="0.3">
      <c r="A23" s="31" t="s">
        <v>117</v>
      </c>
      <c r="B23" s="39" t="s">
        <v>201</v>
      </c>
      <c r="C23" s="179" t="s">
        <v>83</v>
      </c>
      <c r="D23" s="48"/>
      <c r="E23" s="89"/>
      <c r="F23" s="90"/>
      <c r="G23" s="90"/>
      <c r="H23" s="90"/>
      <c r="I23" s="91"/>
    </row>
    <row r="24" spans="1:12" x14ac:dyDescent="0.25">
      <c r="E24" s="101"/>
      <c r="F24" s="101"/>
      <c r="G24" s="101"/>
      <c r="H24" s="101"/>
      <c r="I24" s="15"/>
    </row>
    <row r="25" spans="1:12" x14ac:dyDescent="0.25">
      <c r="B25" s="33"/>
      <c r="D25" s="49"/>
      <c r="E25" s="45"/>
      <c r="F25" s="45"/>
      <c r="G25" s="45"/>
      <c r="H25" s="45"/>
      <c r="I25" s="15"/>
    </row>
    <row r="26" spans="1:12" x14ac:dyDescent="0.25">
      <c r="B26" s="70" t="s">
        <v>144</v>
      </c>
      <c r="D26" s="51" t="s">
        <v>224</v>
      </c>
    </row>
    <row r="27" spans="1:12" x14ac:dyDescent="0.25">
      <c r="B27" s="70" t="s">
        <v>13</v>
      </c>
      <c r="D27" s="51" t="s">
        <v>14</v>
      </c>
    </row>
    <row r="29" spans="1:12" x14ac:dyDescent="0.25">
      <c r="A29" s="41"/>
    </row>
    <row r="30" spans="1:12" x14ac:dyDescent="0.25">
      <c r="A30"/>
      <c r="B30"/>
      <c r="C30" s="41"/>
      <c r="D30" s="50"/>
    </row>
    <row r="31" spans="1:12" x14ac:dyDescent="0.25">
      <c r="A31"/>
      <c r="B31"/>
      <c r="D31" s="51"/>
    </row>
    <row r="32" spans="1:12" x14ac:dyDescent="0.25">
      <c r="A32" s="26"/>
      <c r="B32"/>
      <c r="C32" s="26"/>
      <c r="D32" s="51"/>
      <c r="E32" s="40"/>
      <c r="L32" s="42"/>
    </row>
    <row r="33" spans="1:17" x14ac:dyDescent="0.25">
      <c r="A33" s="40"/>
      <c r="B33"/>
      <c r="C33" s="26"/>
      <c r="D33" s="51"/>
      <c r="E33" s="40"/>
      <c r="L33" s="42"/>
    </row>
    <row r="34" spans="1:17" x14ac:dyDescent="0.25">
      <c r="A34" s="40"/>
      <c r="B34"/>
      <c r="C34" s="40"/>
      <c r="D34" s="51"/>
      <c r="E34" s="37"/>
      <c r="F34" s="37"/>
      <c r="G34" s="37"/>
      <c r="H34" s="37"/>
      <c r="L34" s="42"/>
    </row>
    <row r="35" spans="1:17" x14ac:dyDescent="0.25">
      <c r="A35"/>
      <c r="B35"/>
      <c r="C35" s="40"/>
      <c r="D35" s="51" t="s">
        <v>219</v>
      </c>
      <c r="E35" s="37"/>
      <c r="F35" s="37"/>
      <c r="G35" s="37"/>
      <c r="H35" s="37"/>
      <c r="L35" s="42"/>
      <c r="M35" s="37"/>
    </row>
    <row r="36" spans="1:17" x14ac:dyDescent="0.25">
      <c r="A36"/>
      <c r="B36"/>
      <c r="L36" s="42"/>
    </row>
    <row r="37" spans="1:17" x14ac:dyDescent="0.25">
      <c r="A37"/>
      <c r="B37"/>
      <c r="C37" s="93" t="s">
        <v>300</v>
      </c>
      <c r="D37" s="94"/>
      <c r="E37" s="94"/>
      <c r="F37" s="94"/>
      <c r="G37" s="94"/>
      <c r="H37" s="94"/>
      <c r="L37" s="42"/>
    </row>
    <row r="38" spans="1:17" x14ac:dyDescent="0.25">
      <c r="D38" s="51" t="s">
        <v>221</v>
      </c>
      <c r="L38" s="40"/>
      <c r="M38" s="37"/>
      <c r="N38" s="37"/>
      <c r="O38" s="37"/>
      <c r="P38" s="37"/>
      <c r="Q38" s="37"/>
    </row>
    <row r="39" spans="1:17" x14ac:dyDescent="0.25">
      <c r="L39" s="40"/>
      <c r="M39" s="37"/>
      <c r="N39" s="37"/>
      <c r="O39" s="37"/>
      <c r="P39" s="37"/>
      <c r="Q39" s="37"/>
    </row>
  </sheetData>
  <mergeCells count="25">
    <mergeCell ref="C37:H37"/>
    <mergeCell ref="E18:I18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24:H24"/>
    <mergeCell ref="E19:I19"/>
    <mergeCell ref="E20:I20"/>
    <mergeCell ref="E21:I21"/>
    <mergeCell ref="E22:I22"/>
    <mergeCell ref="E23:I23"/>
    <mergeCell ref="A6:I6"/>
    <mergeCell ref="A7:I7"/>
    <mergeCell ref="A1:I1"/>
    <mergeCell ref="A2:I2"/>
    <mergeCell ref="A3:I3"/>
    <mergeCell ref="A4:I4"/>
    <mergeCell ref="A5:I5"/>
  </mergeCells>
  <pageMargins left="0.28999999999999998" right="0.13" top="0.44" bottom="0.75" header="0.3" footer="0.3"/>
  <pageSetup paperSize="5" scale="81" orientation="portrait" horizontalDpi="4294967292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4" zoomScale="90" zoomScaleNormal="90" zoomScaleSheetLayoutView="80" workbookViewId="0">
      <selection activeCell="E33" sqref="E33:G33"/>
    </sheetView>
  </sheetViews>
  <sheetFormatPr defaultRowHeight="15" x14ac:dyDescent="0.25"/>
  <cols>
    <col min="1" max="1" width="11.28515625" customWidth="1"/>
    <col min="6" max="6" width="6" customWidth="1"/>
    <col min="11" max="11" width="14.5703125" customWidth="1"/>
  </cols>
  <sheetData>
    <row r="1" spans="1:11" ht="14.45" x14ac:dyDescent="0.3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45" x14ac:dyDescent="0.3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4.45" x14ac:dyDescent="0.3">
      <c r="A3" s="82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4.45" x14ac:dyDescent="0.3">
      <c r="A4" s="82" t="s">
        <v>174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6.6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" x14ac:dyDescent="0.35">
      <c r="A6" s="85" t="s">
        <v>211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8.4499999999999993" customHeight="1" x14ac:dyDescent="0.3"/>
    <row r="8" spans="1:11" ht="14.45" x14ac:dyDescent="0.3">
      <c r="A8" t="s">
        <v>216</v>
      </c>
    </row>
    <row r="9" spans="1:11" ht="14.45" x14ac:dyDescent="0.3">
      <c r="A9" t="s">
        <v>303</v>
      </c>
    </row>
    <row r="10" spans="1:11" ht="12.6" customHeight="1" x14ac:dyDescent="0.3"/>
    <row r="11" spans="1:11" ht="14.45" x14ac:dyDescent="0.3">
      <c r="A11" t="s">
        <v>159</v>
      </c>
      <c r="B11" s="15"/>
      <c r="C11" s="15"/>
      <c r="H11" t="s">
        <v>306</v>
      </c>
    </row>
    <row r="12" spans="1:11" ht="14.45" x14ac:dyDescent="0.3">
      <c r="A12" t="s">
        <v>304</v>
      </c>
      <c r="B12" s="15"/>
      <c r="C12" s="2"/>
      <c r="H12" t="s">
        <v>307</v>
      </c>
    </row>
    <row r="13" spans="1:11" x14ac:dyDescent="0.25">
      <c r="A13" t="s">
        <v>305</v>
      </c>
      <c r="B13" s="15"/>
      <c r="C13" s="15"/>
      <c r="H13" t="s">
        <v>308</v>
      </c>
    </row>
    <row r="15" spans="1:11" ht="15.6" x14ac:dyDescent="0.3">
      <c r="C15" s="34" t="s">
        <v>176</v>
      </c>
      <c r="D15" s="28"/>
      <c r="E15" s="28"/>
      <c r="F15" s="28"/>
      <c r="G15" s="28"/>
      <c r="H15" s="29"/>
    </row>
    <row r="16" spans="1:11" ht="15.6" x14ac:dyDescent="0.3">
      <c r="C16" s="29"/>
      <c r="D16" s="30" t="s">
        <v>100</v>
      </c>
      <c r="E16" s="30" t="s">
        <v>101</v>
      </c>
      <c r="F16" s="30" t="s">
        <v>102</v>
      </c>
      <c r="G16" s="30" t="s">
        <v>103</v>
      </c>
      <c r="H16" s="35" t="s">
        <v>177</v>
      </c>
    </row>
    <row r="17" spans="3:9" ht="15.6" x14ac:dyDescent="0.3">
      <c r="C17" s="29"/>
      <c r="D17" s="64" t="e">
        <f>'Form 1'!Q17</f>
        <v>#DIV/0!</v>
      </c>
      <c r="E17" s="64" t="e">
        <f>'Form 1'!Q18</f>
        <v>#DIV/0!</v>
      </c>
      <c r="F17" s="64" t="e">
        <f>'Form 1'!Q19</f>
        <v>#DIV/0!</v>
      </c>
      <c r="G17" s="64" t="e">
        <f>'Form 1'!Q20</f>
        <v>#DIV/0!</v>
      </c>
      <c r="H17" s="65" t="e">
        <f>SUM(D17:G17)</f>
        <v>#DIV/0!</v>
      </c>
    </row>
    <row r="18" spans="3:9" ht="4.9000000000000004" customHeight="1" x14ac:dyDescent="0.3">
      <c r="C18" s="29"/>
      <c r="D18" s="29"/>
      <c r="E18" s="29"/>
      <c r="F18" s="29"/>
      <c r="G18" s="29"/>
      <c r="H18" s="29"/>
    </row>
    <row r="19" spans="3:9" ht="15.6" x14ac:dyDescent="0.3">
      <c r="C19" s="34" t="s">
        <v>178</v>
      </c>
      <c r="D19" s="28"/>
      <c r="E19" s="28"/>
      <c r="F19" s="28"/>
      <c r="G19" s="28"/>
      <c r="H19" s="29"/>
      <c r="I19" s="22"/>
    </row>
    <row r="20" spans="3:9" ht="15.6" x14ac:dyDescent="0.3">
      <c r="C20" s="29"/>
      <c r="D20" s="30" t="s">
        <v>106</v>
      </c>
      <c r="E20" s="30" t="s">
        <v>107</v>
      </c>
      <c r="F20" s="30" t="s">
        <v>108</v>
      </c>
      <c r="G20" s="30" t="s">
        <v>109</v>
      </c>
      <c r="H20" s="35" t="s">
        <v>177</v>
      </c>
      <c r="I20" s="22"/>
    </row>
    <row r="21" spans="3:9" ht="15.6" x14ac:dyDescent="0.3">
      <c r="C21" s="29"/>
      <c r="D21" s="64" t="e">
        <f>'Form 1'!Q21</f>
        <v>#DIV/0!</v>
      </c>
      <c r="E21" s="64" t="e">
        <f>'Form 1'!Q22</f>
        <v>#DIV/0!</v>
      </c>
      <c r="F21" s="64" t="e">
        <f>'Form 1'!Q23</f>
        <v>#DIV/0!</v>
      </c>
      <c r="G21" s="64" t="e">
        <f>'Form 1'!Q24</f>
        <v>#DIV/0!</v>
      </c>
      <c r="H21" s="65" t="e">
        <f>SUM(D21:G21)</f>
        <v>#DIV/0!</v>
      </c>
      <c r="I21" s="22"/>
    </row>
    <row r="22" spans="3:9" ht="4.9000000000000004" customHeight="1" x14ac:dyDescent="0.3">
      <c r="C22" s="29"/>
      <c r="D22" s="29"/>
      <c r="E22" s="29"/>
      <c r="F22" s="29"/>
      <c r="G22" s="29"/>
      <c r="H22" s="29"/>
    </row>
    <row r="23" spans="3:9" ht="15.6" customHeight="1" x14ac:dyDescent="0.3">
      <c r="C23" s="34" t="s">
        <v>110</v>
      </c>
      <c r="D23" s="36"/>
      <c r="E23" s="36"/>
      <c r="F23" s="36"/>
      <c r="G23" s="36"/>
      <c r="H23" s="36"/>
    </row>
    <row r="24" spans="3:9" ht="9" customHeight="1" x14ac:dyDescent="0.3">
      <c r="C24" s="36"/>
      <c r="D24" s="36"/>
      <c r="E24" s="36"/>
      <c r="F24" s="36"/>
      <c r="G24" s="36"/>
      <c r="H24" s="36"/>
    </row>
    <row r="25" spans="3:9" ht="15.6" x14ac:dyDescent="0.3">
      <c r="C25" s="29"/>
      <c r="D25" s="31" t="s">
        <v>111</v>
      </c>
      <c r="E25" s="31" t="s">
        <v>112</v>
      </c>
      <c r="F25" s="31" t="s">
        <v>113</v>
      </c>
      <c r="G25" s="31" t="s">
        <v>114</v>
      </c>
      <c r="H25" s="35" t="s">
        <v>177</v>
      </c>
    </row>
    <row r="26" spans="3:9" ht="15.6" x14ac:dyDescent="0.3">
      <c r="C26" s="29"/>
      <c r="D26" s="64" t="e">
        <f>'Form 1'!Q25</f>
        <v>#DIV/0!</v>
      </c>
      <c r="E26" s="64" t="e">
        <f>'Form 1'!Q26</f>
        <v>#DIV/0!</v>
      </c>
      <c r="F26" s="64" t="e">
        <f>'Form 1'!Q27</f>
        <v>#DIV/0!</v>
      </c>
      <c r="G26" s="64" t="e">
        <f>'Form 1'!Q28</f>
        <v>#DIV/0!</v>
      </c>
      <c r="H26" s="65" t="e">
        <f>SUM(D26:G26)</f>
        <v>#DIV/0!</v>
      </c>
    </row>
    <row r="27" spans="3:9" ht="4.9000000000000004" customHeight="1" x14ac:dyDescent="0.3">
      <c r="C27" s="29"/>
      <c r="D27" s="29"/>
      <c r="E27" s="29"/>
      <c r="F27" s="29"/>
      <c r="G27" s="29"/>
      <c r="H27" s="29"/>
    </row>
    <row r="28" spans="3:9" ht="15.6" x14ac:dyDescent="0.3">
      <c r="C28" s="217" t="s">
        <v>98</v>
      </c>
      <c r="D28" s="218"/>
      <c r="E28" s="32"/>
      <c r="F28" s="32"/>
      <c r="G28" s="32"/>
      <c r="H28" s="29"/>
    </row>
    <row r="29" spans="3:9" ht="15.6" x14ac:dyDescent="0.3">
      <c r="C29" s="219"/>
      <c r="D29" s="221"/>
      <c r="E29" s="215" t="s">
        <v>115</v>
      </c>
      <c r="F29" s="31" t="s">
        <v>116</v>
      </c>
      <c r="G29" s="31" t="s">
        <v>117</v>
      </c>
      <c r="H29" s="35" t="s">
        <v>177</v>
      </c>
    </row>
    <row r="30" spans="3:9" ht="15.6" x14ac:dyDescent="0.3">
      <c r="C30" s="220"/>
      <c r="D30" s="222"/>
      <c r="E30" s="216" t="e">
        <f>'Form 1'!Q29</f>
        <v>#DIV/0!</v>
      </c>
      <c r="F30" s="66" t="e">
        <f>'Form 1'!Q30</f>
        <v>#DIV/0!</v>
      </c>
      <c r="G30" s="66">
        <f>'Form 1'!Q31</f>
        <v>0.06</v>
      </c>
      <c r="H30" s="65" t="e">
        <f>SUM(C30:G30)</f>
        <v>#DIV/0!</v>
      </c>
    </row>
    <row r="31" spans="3:9" ht="15.6" x14ac:dyDescent="0.3">
      <c r="C31" s="29"/>
      <c r="D31" s="29"/>
      <c r="E31" s="29"/>
      <c r="F31" s="29"/>
      <c r="G31" s="29"/>
      <c r="H31" s="29"/>
    </row>
    <row r="32" spans="3:9" ht="21" x14ac:dyDescent="0.4">
      <c r="C32" s="61" t="s">
        <v>179</v>
      </c>
      <c r="D32" s="56"/>
      <c r="E32" s="105" t="e">
        <f>H17+H21+H26+H30</f>
        <v>#DIV/0!</v>
      </c>
      <c r="F32" s="105"/>
      <c r="G32" s="105"/>
      <c r="H32" s="29"/>
    </row>
    <row r="33" spans="2:15" ht="21" x14ac:dyDescent="0.4">
      <c r="C33" s="61" t="s">
        <v>180</v>
      </c>
      <c r="D33" s="56"/>
      <c r="E33" s="106" t="e">
        <f>IF(E32&lt;1.5,"Poor",IF(E32&lt;2.5,"Unsatisfactory",IF(E32&lt;3.5,"Satisfactory",IF(E32&lt;4.5,"Very Satisfactory",IF(E32&gt;4.49,"Outstanding")))))</f>
        <v>#DIV/0!</v>
      </c>
      <c r="F33" s="106"/>
      <c r="G33" s="106"/>
      <c r="H33" s="29"/>
      <c r="M33">
        <v>1</v>
      </c>
      <c r="N33">
        <v>1.49</v>
      </c>
      <c r="O33" t="s">
        <v>139</v>
      </c>
    </row>
    <row r="34" spans="2:15" x14ac:dyDescent="0.25">
      <c r="M34">
        <v>1.5</v>
      </c>
      <c r="N34">
        <v>2.4900000000000002</v>
      </c>
      <c r="O34" t="s">
        <v>140</v>
      </c>
    </row>
    <row r="35" spans="2:15" x14ac:dyDescent="0.25">
      <c r="M35">
        <v>2.5</v>
      </c>
      <c r="N35">
        <v>3.49</v>
      </c>
      <c r="O35" t="s">
        <v>141</v>
      </c>
    </row>
    <row r="36" spans="2:15" x14ac:dyDescent="0.25">
      <c r="M36">
        <v>3.5</v>
      </c>
      <c r="N36">
        <v>4.49</v>
      </c>
      <c r="O36" t="s">
        <v>142</v>
      </c>
    </row>
    <row r="37" spans="2:15" x14ac:dyDescent="0.25">
      <c r="B37" s="87"/>
      <c r="C37" s="87"/>
      <c r="G37" s="87" t="s">
        <v>224</v>
      </c>
      <c r="H37" s="87"/>
      <c r="I37" s="87"/>
      <c r="M37">
        <v>4.5</v>
      </c>
      <c r="N37">
        <v>5</v>
      </c>
      <c r="O37" t="s">
        <v>143</v>
      </c>
    </row>
    <row r="38" spans="2:15" x14ac:dyDescent="0.25">
      <c r="B38" s="82" t="s">
        <v>144</v>
      </c>
      <c r="C38" s="82"/>
      <c r="G38" s="82" t="s">
        <v>309</v>
      </c>
      <c r="H38" s="82"/>
      <c r="I38" s="82"/>
    </row>
    <row r="39" spans="2:15" x14ac:dyDescent="0.25">
      <c r="B39" s="82" t="s">
        <v>13</v>
      </c>
      <c r="C39" s="82"/>
      <c r="G39" s="82" t="s">
        <v>14</v>
      </c>
      <c r="H39" s="82"/>
      <c r="I39" s="82"/>
    </row>
    <row r="41" spans="2:15" x14ac:dyDescent="0.25">
      <c r="F41" s="17" t="s">
        <v>187</v>
      </c>
    </row>
    <row r="42" spans="2:15" x14ac:dyDescent="0.25">
      <c r="F42" s="17" t="s">
        <v>186</v>
      </c>
    </row>
    <row r="44" spans="2:15" x14ac:dyDescent="0.25">
      <c r="F44" s="18" t="s">
        <v>182</v>
      </c>
    </row>
    <row r="45" spans="2:15" x14ac:dyDescent="0.25">
      <c r="F45" s="22" t="s">
        <v>181</v>
      </c>
    </row>
    <row r="46" spans="2:15" x14ac:dyDescent="0.25">
      <c r="F46" s="22" t="s">
        <v>170</v>
      </c>
    </row>
    <row r="49" spans="2:10" x14ac:dyDescent="0.25">
      <c r="B49" s="18" t="s">
        <v>182</v>
      </c>
      <c r="F49" s="18" t="s">
        <v>182</v>
      </c>
      <c r="J49" s="18" t="s">
        <v>182</v>
      </c>
    </row>
    <row r="50" spans="2:10" x14ac:dyDescent="0.25">
      <c r="B50" s="22" t="s">
        <v>217</v>
      </c>
      <c r="F50" s="22" t="s">
        <v>217</v>
      </c>
      <c r="J50" s="22" t="s">
        <v>218</v>
      </c>
    </row>
    <row r="51" spans="2:10" x14ac:dyDescent="0.25">
      <c r="B51" s="22" t="s">
        <v>183</v>
      </c>
      <c r="F51" s="22" t="s">
        <v>183</v>
      </c>
      <c r="J51" s="22" t="s">
        <v>184</v>
      </c>
    </row>
    <row r="53" spans="2:10" x14ac:dyDescent="0.25">
      <c r="F53" t="s">
        <v>219</v>
      </c>
    </row>
    <row r="55" spans="2:10" x14ac:dyDescent="0.25">
      <c r="D55" s="87" t="s">
        <v>310</v>
      </c>
      <c r="E55" s="87"/>
      <c r="F55" s="87"/>
      <c r="G55" s="87"/>
      <c r="H55" s="87"/>
    </row>
    <row r="56" spans="2:10" x14ac:dyDescent="0.25">
      <c r="E56" s="82" t="s">
        <v>220</v>
      </c>
      <c r="F56" s="82"/>
      <c r="G56" s="82"/>
    </row>
  </sheetData>
  <mergeCells count="16">
    <mergeCell ref="D55:H55"/>
    <mergeCell ref="E56:G56"/>
    <mergeCell ref="E32:G32"/>
    <mergeCell ref="E33:G33"/>
    <mergeCell ref="A6:K6"/>
    <mergeCell ref="B37:C37"/>
    <mergeCell ref="B38:C38"/>
    <mergeCell ref="B39:C39"/>
    <mergeCell ref="G37:I37"/>
    <mergeCell ref="G38:I38"/>
    <mergeCell ref="G39:I39"/>
    <mergeCell ref="A1:K1"/>
    <mergeCell ref="A2:K2"/>
    <mergeCell ref="A3:K3"/>
    <mergeCell ref="A4:K4"/>
    <mergeCell ref="A5:K5"/>
  </mergeCells>
  <pageMargins left="0.22" right="0.22" top="1.06" bottom="0.39" header="0.3" footer="0.3"/>
  <pageSetup paperSize="9" scale="94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3"/>
  <sheetViews>
    <sheetView view="pageBreakPreview" zoomScale="65" zoomScaleNormal="58" zoomScaleSheetLayoutView="65" workbookViewId="0">
      <selection activeCell="A11" sqref="A11"/>
    </sheetView>
  </sheetViews>
  <sheetFormatPr defaultRowHeight="15" x14ac:dyDescent="0.25"/>
  <cols>
    <col min="1" max="1" width="6.28515625" customWidth="1"/>
    <col min="2" max="2" width="13.42578125" customWidth="1"/>
    <col min="3" max="3" width="11.42578125" customWidth="1"/>
    <col min="4" max="4" width="17.5703125" customWidth="1"/>
    <col min="5" max="5" width="6.7109375" customWidth="1"/>
    <col min="6" max="6" width="10.7109375" customWidth="1"/>
    <col min="7" max="7" width="15.42578125" customWidth="1"/>
    <col min="8" max="8" width="10.28515625" customWidth="1"/>
    <col min="9" max="9" width="12.5703125" customWidth="1"/>
    <col min="10" max="30" width="5.5703125" customWidth="1"/>
  </cols>
  <sheetData>
    <row r="1" spans="1:37" ht="14.45" x14ac:dyDescent="0.3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7" ht="14.45" x14ac:dyDescent="0.3">
      <c r="A2" s="82" t="s">
        <v>126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7" ht="14.45" x14ac:dyDescent="0.3">
      <c r="A3" s="82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I3">
        <v>1</v>
      </c>
      <c r="AJ3">
        <v>1.49</v>
      </c>
      <c r="AK3" t="s">
        <v>139</v>
      </c>
    </row>
    <row r="4" spans="1:37" ht="14.45" x14ac:dyDescent="0.3">
      <c r="A4" s="87" t="s">
        <v>128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I4">
        <v>1.5</v>
      </c>
      <c r="AJ4">
        <v>2.4900000000000002</v>
      </c>
      <c r="AK4" t="s">
        <v>140</v>
      </c>
    </row>
    <row r="5" spans="1:37" ht="14.45" x14ac:dyDescent="0.3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I5">
        <v>2.5</v>
      </c>
      <c r="AJ5">
        <v>3.49</v>
      </c>
      <c r="AK5" t="s">
        <v>141</v>
      </c>
    </row>
    <row r="6" spans="1:37" ht="14.4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I6">
        <v>3.5</v>
      </c>
      <c r="AJ6">
        <v>4.49</v>
      </c>
      <c r="AK6" t="s">
        <v>142</v>
      </c>
    </row>
    <row r="7" spans="1:37" ht="21" x14ac:dyDescent="0.4">
      <c r="A7" s="112" t="s">
        <v>212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I7">
        <v>4.5</v>
      </c>
      <c r="AJ7">
        <v>5</v>
      </c>
      <c r="AK7" t="s">
        <v>143</v>
      </c>
    </row>
    <row r="8" spans="1:37" ht="14.45" x14ac:dyDescent="0.3">
      <c r="A8" s="113" t="s">
        <v>134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7" x14ac:dyDescent="0.25">
      <c r="A9" s="114" t="s">
        <v>311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7" x14ac:dyDescent="0.25">
      <c r="A10" s="114" t="s">
        <v>312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1:37" ht="14.45" x14ac:dyDescent="0.3">
      <c r="A11" s="10"/>
      <c r="B11" s="10"/>
      <c r="C11" s="10"/>
      <c r="D11" s="10"/>
      <c r="E11" s="10"/>
      <c r="F11" s="10"/>
      <c r="G11" s="10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7" ht="44.45" customHeight="1" x14ac:dyDescent="0.25">
      <c r="A12" s="86" t="s">
        <v>120</v>
      </c>
      <c r="B12" s="115" t="s">
        <v>133</v>
      </c>
      <c r="C12" s="115" t="s">
        <v>121</v>
      </c>
      <c r="D12" s="117" t="s">
        <v>122</v>
      </c>
      <c r="E12" s="117" t="s">
        <v>136</v>
      </c>
      <c r="F12" s="118" t="s">
        <v>129</v>
      </c>
      <c r="G12" s="118" t="s">
        <v>131</v>
      </c>
      <c r="H12" s="120" t="s">
        <v>124</v>
      </c>
      <c r="I12" s="120" t="s">
        <v>161</v>
      </c>
      <c r="J12" s="117" t="s">
        <v>104</v>
      </c>
      <c r="K12" s="117"/>
      <c r="L12" s="117"/>
      <c r="M12" s="117"/>
      <c r="N12" s="117"/>
      <c r="O12" s="117" t="s">
        <v>105</v>
      </c>
      <c r="P12" s="117"/>
      <c r="Q12" s="117"/>
      <c r="R12" s="117"/>
      <c r="S12" s="117"/>
      <c r="T12" s="117" t="s">
        <v>110</v>
      </c>
      <c r="U12" s="117"/>
      <c r="V12" s="117"/>
      <c r="W12" s="117"/>
      <c r="X12" s="117"/>
      <c r="Y12" s="109" t="s">
        <v>98</v>
      </c>
      <c r="Z12" s="110"/>
      <c r="AA12" s="110"/>
      <c r="AB12" s="110"/>
      <c r="AC12" s="110"/>
      <c r="AD12" s="111"/>
    </row>
    <row r="13" spans="1:37" x14ac:dyDescent="0.25">
      <c r="A13" s="86"/>
      <c r="B13" s="116"/>
      <c r="C13" s="116"/>
      <c r="D13" s="117"/>
      <c r="E13" s="117"/>
      <c r="F13" s="119"/>
      <c r="G13" s="119"/>
      <c r="H13" s="121"/>
      <c r="I13" s="121"/>
      <c r="J13" s="9" t="s">
        <v>100</v>
      </c>
      <c r="K13" s="9" t="s">
        <v>101</v>
      </c>
      <c r="L13" s="9" t="s">
        <v>102</v>
      </c>
      <c r="M13" s="9" t="s">
        <v>103</v>
      </c>
      <c r="N13" s="9" t="s">
        <v>10</v>
      </c>
      <c r="O13" s="9" t="s">
        <v>106</v>
      </c>
      <c r="P13" s="9" t="s">
        <v>107</v>
      </c>
      <c r="Q13" s="9" t="s">
        <v>108</v>
      </c>
      <c r="R13" s="9" t="s">
        <v>109</v>
      </c>
      <c r="S13" s="9" t="s">
        <v>10</v>
      </c>
      <c r="T13" s="9" t="s">
        <v>111</v>
      </c>
      <c r="U13" s="9" t="s">
        <v>112</v>
      </c>
      <c r="V13" s="9" t="s">
        <v>113</v>
      </c>
      <c r="W13" s="9" t="s">
        <v>114</v>
      </c>
      <c r="X13" s="9" t="s">
        <v>10</v>
      </c>
      <c r="Y13" s="9" t="s">
        <v>115</v>
      </c>
      <c r="Z13" s="9" t="s">
        <v>116</v>
      </c>
      <c r="AA13" s="9" t="s">
        <v>117</v>
      </c>
      <c r="AB13" s="9" t="s">
        <v>118</v>
      </c>
      <c r="AC13" s="9" t="s">
        <v>119</v>
      </c>
      <c r="AD13" s="9" t="s">
        <v>10</v>
      </c>
    </row>
    <row r="14" spans="1:37" ht="24.6" customHeight="1" x14ac:dyDescent="0.3">
      <c r="A14" s="11">
        <v>1</v>
      </c>
      <c r="B14" s="14"/>
      <c r="C14" s="14"/>
      <c r="D14" s="14"/>
      <c r="E14" s="14"/>
      <c r="F14" s="14"/>
      <c r="G14" s="11"/>
      <c r="H14" s="13">
        <v>0</v>
      </c>
      <c r="I14" s="16" t="e">
        <f>VLOOKUP(H14,$AI$3:$AK$7,3,TRUE)</f>
        <v>#N/A</v>
      </c>
      <c r="J14" s="66">
        <v>0.25</v>
      </c>
      <c r="K14" s="66">
        <v>0.3</v>
      </c>
      <c r="L14" s="66">
        <v>0.25</v>
      </c>
      <c r="M14" s="66">
        <v>0.15</v>
      </c>
      <c r="N14" s="66">
        <f>SUM(J14:M14)</f>
        <v>0.95000000000000007</v>
      </c>
      <c r="O14" s="66">
        <v>0.15</v>
      </c>
      <c r="P14" s="66">
        <v>0.6</v>
      </c>
      <c r="Q14" s="66">
        <v>0.1</v>
      </c>
      <c r="R14" s="66">
        <v>0.1</v>
      </c>
      <c r="S14" s="66">
        <f>SUM(O14:R14)</f>
        <v>0.95</v>
      </c>
      <c r="T14" s="66">
        <v>0.2</v>
      </c>
      <c r="U14" s="66">
        <v>0.15</v>
      </c>
      <c r="V14" s="66">
        <v>0.05</v>
      </c>
      <c r="W14" s="66">
        <v>0.05</v>
      </c>
      <c r="X14" s="66">
        <f>SUM(T14:W14)</f>
        <v>0.44999999999999996</v>
      </c>
      <c r="Y14" s="66">
        <v>0.02</v>
      </c>
      <c r="Z14" s="66">
        <v>0.1</v>
      </c>
      <c r="AA14" s="66">
        <v>0.06</v>
      </c>
      <c r="AB14" s="66">
        <v>0.1</v>
      </c>
      <c r="AC14" s="66">
        <v>0.1</v>
      </c>
      <c r="AD14" s="66">
        <f>SUM(Y14:AC14)</f>
        <v>0.38</v>
      </c>
      <c r="AE14" s="67"/>
    </row>
    <row r="15" spans="1:37" ht="24.6" customHeight="1" x14ac:dyDescent="0.3">
      <c r="A15" s="11">
        <v>2</v>
      </c>
      <c r="B15" s="11"/>
      <c r="C15" s="11"/>
      <c r="D15" s="11"/>
      <c r="E15" s="11"/>
      <c r="F15" s="11"/>
      <c r="G15" s="11"/>
      <c r="H15" s="13">
        <f t="shared" ref="H15:H31" si="0">N15+S15+X15+AD15</f>
        <v>0</v>
      </c>
      <c r="I15" s="16" t="e">
        <f t="shared" ref="I15:I31" si="1">VLOOKUP(H15,$AI$3:$AK$7,3,TRUE)</f>
        <v>#N/A</v>
      </c>
      <c r="J15" s="66"/>
      <c r="K15" s="66"/>
      <c r="L15" s="66"/>
      <c r="M15" s="66"/>
      <c r="N15" s="66">
        <f t="shared" ref="N15:N31" si="2">SUM(J15:M15)</f>
        <v>0</v>
      </c>
      <c r="O15" s="66"/>
      <c r="P15" s="66"/>
      <c r="Q15" s="66"/>
      <c r="R15" s="66"/>
      <c r="S15" s="66">
        <f t="shared" ref="S15:S31" si="3">SUM(O15:R15)</f>
        <v>0</v>
      </c>
      <c r="T15" s="66"/>
      <c r="U15" s="66"/>
      <c r="V15" s="66"/>
      <c r="W15" s="66"/>
      <c r="X15" s="66">
        <f t="shared" ref="X15:X31" si="4">SUM(T15:W15)</f>
        <v>0</v>
      </c>
      <c r="Y15" s="66"/>
      <c r="Z15" s="66"/>
      <c r="AA15" s="66"/>
      <c r="AB15" s="66"/>
      <c r="AC15" s="66"/>
      <c r="AD15" s="66">
        <f t="shared" ref="AD15:AD31" si="5">SUM(Y15:AC15)</f>
        <v>0</v>
      </c>
    </row>
    <row r="16" spans="1:37" ht="24.6" customHeight="1" x14ac:dyDescent="0.3">
      <c r="A16" s="11">
        <v>3</v>
      </c>
      <c r="B16" s="11"/>
      <c r="C16" s="11"/>
      <c r="D16" s="11"/>
      <c r="E16" s="11"/>
      <c r="F16" s="11"/>
      <c r="G16" s="11"/>
      <c r="H16" s="13">
        <f t="shared" si="0"/>
        <v>0</v>
      </c>
      <c r="I16" s="16" t="e">
        <f t="shared" si="1"/>
        <v>#N/A</v>
      </c>
      <c r="J16" s="66"/>
      <c r="K16" s="66"/>
      <c r="L16" s="66"/>
      <c r="M16" s="66"/>
      <c r="N16" s="66">
        <f t="shared" si="2"/>
        <v>0</v>
      </c>
      <c r="O16" s="66"/>
      <c r="P16" s="66"/>
      <c r="Q16" s="66"/>
      <c r="R16" s="66"/>
      <c r="S16" s="66">
        <f t="shared" si="3"/>
        <v>0</v>
      </c>
      <c r="T16" s="66"/>
      <c r="U16" s="66"/>
      <c r="V16" s="66"/>
      <c r="W16" s="66"/>
      <c r="X16" s="66">
        <f t="shared" si="4"/>
        <v>0</v>
      </c>
      <c r="Y16" s="66"/>
      <c r="Z16" s="66"/>
      <c r="AA16" s="66"/>
      <c r="AB16" s="66"/>
      <c r="AC16" s="66"/>
      <c r="AD16" s="66">
        <f t="shared" si="5"/>
        <v>0</v>
      </c>
    </row>
    <row r="17" spans="1:30" ht="24.6" customHeight="1" x14ac:dyDescent="0.3">
      <c r="A17" s="11">
        <v>4</v>
      </c>
      <c r="B17" s="11"/>
      <c r="C17" s="11"/>
      <c r="D17" s="11"/>
      <c r="E17" s="11"/>
      <c r="F17" s="11"/>
      <c r="G17" s="11"/>
      <c r="H17" s="13">
        <f t="shared" si="0"/>
        <v>0</v>
      </c>
      <c r="I17" s="16" t="e">
        <f t="shared" si="1"/>
        <v>#N/A</v>
      </c>
      <c r="J17" s="66"/>
      <c r="K17" s="66"/>
      <c r="L17" s="66"/>
      <c r="M17" s="66"/>
      <c r="N17" s="66">
        <f t="shared" si="2"/>
        <v>0</v>
      </c>
      <c r="O17" s="66"/>
      <c r="P17" s="66"/>
      <c r="Q17" s="66"/>
      <c r="R17" s="66"/>
      <c r="S17" s="66">
        <f t="shared" si="3"/>
        <v>0</v>
      </c>
      <c r="T17" s="66"/>
      <c r="U17" s="66"/>
      <c r="V17" s="66"/>
      <c r="W17" s="66"/>
      <c r="X17" s="66">
        <f t="shared" si="4"/>
        <v>0</v>
      </c>
      <c r="Y17" s="66"/>
      <c r="Z17" s="66"/>
      <c r="AA17" s="66"/>
      <c r="AB17" s="66"/>
      <c r="AC17" s="66"/>
      <c r="AD17" s="66">
        <f t="shared" si="5"/>
        <v>0</v>
      </c>
    </row>
    <row r="18" spans="1:30" ht="24.6" customHeight="1" x14ac:dyDescent="0.3">
      <c r="A18" s="11">
        <v>5</v>
      </c>
      <c r="B18" s="11"/>
      <c r="C18" s="11"/>
      <c r="D18" s="11"/>
      <c r="E18" s="11"/>
      <c r="F18" s="11"/>
      <c r="G18" s="11"/>
      <c r="H18" s="13">
        <f t="shared" si="0"/>
        <v>0</v>
      </c>
      <c r="I18" s="16" t="e">
        <f t="shared" si="1"/>
        <v>#N/A</v>
      </c>
      <c r="J18" s="66"/>
      <c r="K18" s="66"/>
      <c r="L18" s="66"/>
      <c r="M18" s="66"/>
      <c r="N18" s="66">
        <f t="shared" si="2"/>
        <v>0</v>
      </c>
      <c r="O18" s="66"/>
      <c r="P18" s="66"/>
      <c r="Q18" s="66"/>
      <c r="R18" s="66"/>
      <c r="S18" s="66">
        <f t="shared" si="3"/>
        <v>0</v>
      </c>
      <c r="T18" s="66"/>
      <c r="U18" s="66"/>
      <c r="V18" s="66"/>
      <c r="W18" s="66"/>
      <c r="X18" s="66">
        <f t="shared" si="4"/>
        <v>0</v>
      </c>
      <c r="Y18" s="66"/>
      <c r="Z18" s="66"/>
      <c r="AA18" s="66"/>
      <c r="AB18" s="66"/>
      <c r="AC18" s="66"/>
      <c r="AD18" s="66">
        <f t="shared" si="5"/>
        <v>0</v>
      </c>
    </row>
    <row r="19" spans="1:30" ht="24.6" customHeight="1" x14ac:dyDescent="0.3">
      <c r="A19" s="11">
        <v>6</v>
      </c>
      <c r="B19" s="11"/>
      <c r="C19" s="11"/>
      <c r="D19" s="11"/>
      <c r="E19" s="11"/>
      <c r="F19" s="11"/>
      <c r="G19" s="11"/>
      <c r="H19" s="13">
        <f t="shared" si="0"/>
        <v>0</v>
      </c>
      <c r="I19" s="16" t="e">
        <f t="shared" si="1"/>
        <v>#N/A</v>
      </c>
      <c r="J19" s="66"/>
      <c r="K19" s="66"/>
      <c r="L19" s="66"/>
      <c r="M19" s="66"/>
      <c r="N19" s="66">
        <f t="shared" si="2"/>
        <v>0</v>
      </c>
      <c r="O19" s="66"/>
      <c r="P19" s="66"/>
      <c r="Q19" s="66"/>
      <c r="R19" s="66"/>
      <c r="S19" s="66">
        <f t="shared" si="3"/>
        <v>0</v>
      </c>
      <c r="T19" s="66"/>
      <c r="U19" s="66"/>
      <c r="V19" s="66"/>
      <c r="W19" s="66"/>
      <c r="X19" s="66">
        <f t="shared" si="4"/>
        <v>0</v>
      </c>
      <c r="Y19" s="66"/>
      <c r="Z19" s="66"/>
      <c r="AA19" s="66"/>
      <c r="AB19" s="66"/>
      <c r="AC19" s="66"/>
      <c r="AD19" s="66">
        <f t="shared" si="5"/>
        <v>0</v>
      </c>
    </row>
    <row r="20" spans="1:30" ht="24.6" customHeight="1" x14ac:dyDescent="0.3">
      <c r="A20" s="11">
        <v>7</v>
      </c>
      <c r="B20" s="11"/>
      <c r="C20" s="11"/>
      <c r="D20" s="11"/>
      <c r="E20" s="11"/>
      <c r="F20" s="11"/>
      <c r="G20" s="11"/>
      <c r="H20" s="13">
        <f t="shared" si="0"/>
        <v>0</v>
      </c>
      <c r="I20" s="16" t="e">
        <f t="shared" si="1"/>
        <v>#N/A</v>
      </c>
      <c r="J20" s="66"/>
      <c r="K20" s="66"/>
      <c r="L20" s="66"/>
      <c r="M20" s="66"/>
      <c r="N20" s="66">
        <f t="shared" si="2"/>
        <v>0</v>
      </c>
      <c r="O20" s="66"/>
      <c r="P20" s="66"/>
      <c r="Q20" s="66"/>
      <c r="R20" s="66"/>
      <c r="S20" s="66">
        <f t="shared" si="3"/>
        <v>0</v>
      </c>
      <c r="T20" s="66"/>
      <c r="U20" s="66"/>
      <c r="V20" s="66"/>
      <c r="W20" s="66"/>
      <c r="X20" s="66">
        <f t="shared" si="4"/>
        <v>0</v>
      </c>
      <c r="Y20" s="66"/>
      <c r="Z20" s="66"/>
      <c r="AA20" s="66"/>
      <c r="AB20" s="66"/>
      <c r="AC20" s="66"/>
      <c r="AD20" s="66">
        <f t="shared" si="5"/>
        <v>0</v>
      </c>
    </row>
    <row r="21" spans="1:30" ht="24.6" customHeight="1" x14ac:dyDescent="0.3">
      <c r="A21" s="11">
        <v>8</v>
      </c>
      <c r="B21" s="11"/>
      <c r="C21" s="11"/>
      <c r="D21" s="11"/>
      <c r="E21" s="11"/>
      <c r="F21" s="11"/>
      <c r="G21" s="11"/>
      <c r="H21" s="13">
        <f t="shared" si="0"/>
        <v>0</v>
      </c>
      <c r="I21" s="16" t="e">
        <f t="shared" si="1"/>
        <v>#N/A</v>
      </c>
      <c r="J21" s="66"/>
      <c r="K21" s="66"/>
      <c r="L21" s="66"/>
      <c r="M21" s="66"/>
      <c r="N21" s="66">
        <f t="shared" si="2"/>
        <v>0</v>
      </c>
      <c r="O21" s="66"/>
      <c r="P21" s="66"/>
      <c r="Q21" s="66"/>
      <c r="R21" s="66"/>
      <c r="S21" s="66">
        <f t="shared" si="3"/>
        <v>0</v>
      </c>
      <c r="T21" s="66"/>
      <c r="U21" s="66"/>
      <c r="V21" s="66"/>
      <c r="W21" s="66"/>
      <c r="X21" s="66">
        <f t="shared" si="4"/>
        <v>0</v>
      </c>
      <c r="Y21" s="66"/>
      <c r="Z21" s="66"/>
      <c r="AA21" s="66"/>
      <c r="AB21" s="66"/>
      <c r="AC21" s="66"/>
      <c r="AD21" s="66">
        <f t="shared" si="5"/>
        <v>0</v>
      </c>
    </row>
    <row r="22" spans="1:30" ht="24.6" customHeight="1" x14ac:dyDescent="0.3">
      <c r="A22" s="11">
        <v>9</v>
      </c>
      <c r="B22" s="11"/>
      <c r="C22" s="11"/>
      <c r="D22" s="11"/>
      <c r="E22" s="11"/>
      <c r="F22" s="11"/>
      <c r="G22" s="11"/>
      <c r="H22" s="13">
        <f t="shared" si="0"/>
        <v>0</v>
      </c>
      <c r="I22" s="16" t="e">
        <f t="shared" si="1"/>
        <v>#N/A</v>
      </c>
      <c r="J22" s="66"/>
      <c r="K22" s="66"/>
      <c r="L22" s="66"/>
      <c r="M22" s="66"/>
      <c r="N22" s="66">
        <f t="shared" si="2"/>
        <v>0</v>
      </c>
      <c r="O22" s="66"/>
      <c r="P22" s="66"/>
      <c r="Q22" s="66"/>
      <c r="R22" s="66"/>
      <c r="S22" s="66">
        <f t="shared" si="3"/>
        <v>0</v>
      </c>
      <c r="T22" s="66"/>
      <c r="U22" s="66"/>
      <c r="V22" s="66"/>
      <c r="W22" s="66"/>
      <c r="X22" s="66">
        <f t="shared" si="4"/>
        <v>0</v>
      </c>
      <c r="Y22" s="66"/>
      <c r="Z22" s="66"/>
      <c r="AA22" s="66"/>
      <c r="AB22" s="66"/>
      <c r="AC22" s="66"/>
      <c r="AD22" s="66">
        <f t="shared" si="5"/>
        <v>0</v>
      </c>
    </row>
    <row r="23" spans="1:30" ht="24.6" customHeight="1" x14ac:dyDescent="0.3">
      <c r="A23" s="11">
        <v>10</v>
      </c>
      <c r="B23" s="11"/>
      <c r="C23" s="11"/>
      <c r="D23" s="11"/>
      <c r="E23" s="11"/>
      <c r="F23" s="11"/>
      <c r="G23" s="11"/>
      <c r="H23" s="13">
        <f t="shared" si="0"/>
        <v>0</v>
      </c>
      <c r="I23" s="16" t="e">
        <f t="shared" si="1"/>
        <v>#N/A</v>
      </c>
      <c r="J23" s="66"/>
      <c r="K23" s="66"/>
      <c r="L23" s="66"/>
      <c r="M23" s="66"/>
      <c r="N23" s="66">
        <f t="shared" si="2"/>
        <v>0</v>
      </c>
      <c r="O23" s="66"/>
      <c r="P23" s="66"/>
      <c r="Q23" s="66"/>
      <c r="R23" s="66"/>
      <c r="S23" s="66">
        <f t="shared" si="3"/>
        <v>0</v>
      </c>
      <c r="T23" s="66"/>
      <c r="U23" s="66"/>
      <c r="V23" s="66"/>
      <c r="W23" s="66"/>
      <c r="X23" s="66">
        <f t="shared" si="4"/>
        <v>0</v>
      </c>
      <c r="Y23" s="66"/>
      <c r="Z23" s="66"/>
      <c r="AA23" s="66"/>
      <c r="AB23" s="66"/>
      <c r="AC23" s="66"/>
      <c r="AD23" s="66">
        <f t="shared" si="5"/>
        <v>0</v>
      </c>
    </row>
    <row r="24" spans="1:30" ht="24.6" customHeight="1" x14ac:dyDescent="0.3">
      <c r="A24" s="11">
        <v>11</v>
      </c>
      <c r="B24" s="11"/>
      <c r="C24" s="11"/>
      <c r="D24" s="11"/>
      <c r="E24" s="11"/>
      <c r="F24" s="11"/>
      <c r="G24" s="11"/>
      <c r="H24" s="13">
        <f t="shared" si="0"/>
        <v>0</v>
      </c>
      <c r="I24" s="16" t="e">
        <f t="shared" si="1"/>
        <v>#N/A</v>
      </c>
      <c r="J24" s="66"/>
      <c r="K24" s="66"/>
      <c r="L24" s="66"/>
      <c r="M24" s="66"/>
      <c r="N24" s="66">
        <f t="shared" si="2"/>
        <v>0</v>
      </c>
      <c r="O24" s="66"/>
      <c r="P24" s="66"/>
      <c r="Q24" s="66"/>
      <c r="R24" s="66"/>
      <c r="S24" s="66">
        <f t="shared" si="3"/>
        <v>0</v>
      </c>
      <c r="T24" s="66"/>
      <c r="U24" s="66"/>
      <c r="V24" s="66"/>
      <c r="W24" s="66"/>
      <c r="X24" s="66">
        <f t="shared" si="4"/>
        <v>0</v>
      </c>
      <c r="Y24" s="66"/>
      <c r="Z24" s="66"/>
      <c r="AA24" s="66"/>
      <c r="AB24" s="66"/>
      <c r="AC24" s="66"/>
      <c r="AD24" s="66">
        <f t="shared" si="5"/>
        <v>0</v>
      </c>
    </row>
    <row r="25" spans="1:30" ht="24.6" customHeight="1" x14ac:dyDescent="0.3">
      <c r="A25" s="11">
        <v>12</v>
      </c>
      <c r="B25" s="11"/>
      <c r="C25" s="11"/>
      <c r="D25" s="11"/>
      <c r="E25" s="11"/>
      <c r="F25" s="11"/>
      <c r="G25" s="11"/>
      <c r="H25" s="13">
        <f t="shared" si="0"/>
        <v>0</v>
      </c>
      <c r="I25" s="16" t="e">
        <f t="shared" si="1"/>
        <v>#N/A</v>
      </c>
      <c r="J25" s="66"/>
      <c r="K25" s="66"/>
      <c r="L25" s="66"/>
      <c r="M25" s="66"/>
      <c r="N25" s="66">
        <f t="shared" si="2"/>
        <v>0</v>
      </c>
      <c r="O25" s="66"/>
      <c r="P25" s="66"/>
      <c r="Q25" s="66"/>
      <c r="R25" s="66"/>
      <c r="S25" s="66">
        <f t="shared" si="3"/>
        <v>0</v>
      </c>
      <c r="T25" s="66"/>
      <c r="U25" s="66"/>
      <c r="V25" s="66"/>
      <c r="W25" s="66"/>
      <c r="X25" s="66">
        <f t="shared" si="4"/>
        <v>0</v>
      </c>
      <c r="Y25" s="66"/>
      <c r="Z25" s="66"/>
      <c r="AA25" s="66"/>
      <c r="AB25" s="66"/>
      <c r="AC25" s="66"/>
      <c r="AD25" s="66">
        <f t="shared" si="5"/>
        <v>0</v>
      </c>
    </row>
    <row r="26" spans="1:30" ht="24.6" customHeight="1" x14ac:dyDescent="0.3">
      <c r="A26" s="11">
        <v>13</v>
      </c>
      <c r="B26" s="11"/>
      <c r="C26" s="11"/>
      <c r="D26" s="11"/>
      <c r="E26" s="11"/>
      <c r="F26" s="11"/>
      <c r="G26" s="11"/>
      <c r="H26" s="13">
        <f t="shared" si="0"/>
        <v>0</v>
      </c>
      <c r="I26" s="16" t="e">
        <f t="shared" si="1"/>
        <v>#N/A</v>
      </c>
      <c r="J26" s="66"/>
      <c r="K26" s="66"/>
      <c r="L26" s="66"/>
      <c r="M26" s="66"/>
      <c r="N26" s="66">
        <f t="shared" si="2"/>
        <v>0</v>
      </c>
      <c r="O26" s="66"/>
      <c r="P26" s="66"/>
      <c r="Q26" s="66"/>
      <c r="R26" s="66"/>
      <c r="S26" s="66">
        <f t="shared" si="3"/>
        <v>0</v>
      </c>
      <c r="T26" s="66"/>
      <c r="U26" s="66"/>
      <c r="V26" s="66"/>
      <c r="W26" s="66"/>
      <c r="X26" s="66">
        <f t="shared" si="4"/>
        <v>0</v>
      </c>
      <c r="Y26" s="66"/>
      <c r="Z26" s="66"/>
      <c r="AA26" s="66"/>
      <c r="AB26" s="66"/>
      <c r="AC26" s="66"/>
      <c r="AD26" s="66">
        <f t="shared" si="5"/>
        <v>0</v>
      </c>
    </row>
    <row r="27" spans="1:30" ht="24.6" customHeight="1" x14ac:dyDescent="0.3">
      <c r="A27" s="11">
        <v>14</v>
      </c>
      <c r="B27" s="11"/>
      <c r="C27" s="11"/>
      <c r="D27" s="11"/>
      <c r="E27" s="11"/>
      <c r="F27" s="11"/>
      <c r="G27" s="11"/>
      <c r="H27" s="13">
        <f t="shared" si="0"/>
        <v>0</v>
      </c>
      <c r="I27" s="16" t="e">
        <f t="shared" si="1"/>
        <v>#N/A</v>
      </c>
      <c r="J27" s="66"/>
      <c r="K27" s="66"/>
      <c r="L27" s="66"/>
      <c r="M27" s="66"/>
      <c r="N27" s="66">
        <f t="shared" si="2"/>
        <v>0</v>
      </c>
      <c r="O27" s="66"/>
      <c r="P27" s="66"/>
      <c r="Q27" s="66"/>
      <c r="R27" s="66"/>
      <c r="S27" s="66">
        <f t="shared" si="3"/>
        <v>0</v>
      </c>
      <c r="T27" s="66"/>
      <c r="U27" s="66"/>
      <c r="V27" s="66"/>
      <c r="W27" s="66"/>
      <c r="X27" s="66">
        <f t="shared" si="4"/>
        <v>0</v>
      </c>
      <c r="Y27" s="66"/>
      <c r="Z27" s="66"/>
      <c r="AA27" s="66"/>
      <c r="AB27" s="66"/>
      <c r="AC27" s="66"/>
      <c r="AD27" s="66">
        <f t="shared" si="5"/>
        <v>0</v>
      </c>
    </row>
    <row r="28" spans="1:30" ht="24.6" customHeight="1" x14ac:dyDescent="0.3">
      <c r="A28" s="11">
        <v>15</v>
      </c>
      <c r="B28" s="11"/>
      <c r="C28" s="11"/>
      <c r="D28" s="11"/>
      <c r="E28" s="11"/>
      <c r="F28" s="11"/>
      <c r="G28" s="11"/>
      <c r="H28" s="13">
        <f t="shared" si="0"/>
        <v>0</v>
      </c>
      <c r="I28" s="16" t="e">
        <f t="shared" si="1"/>
        <v>#N/A</v>
      </c>
      <c r="J28" s="66"/>
      <c r="K28" s="66"/>
      <c r="L28" s="66"/>
      <c r="M28" s="66"/>
      <c r="N28" s="66">
        <f t="shared" si="2"/>
        <v>0</v>
      </c>
      <c r="O28" s="66"/>
      <c r="P28" s="66"/>
      <c r="Q28" s="66"/>
      <c r="R28" s="66"/>
      <c r="S28" s="66">
        <f t="shared" si="3"/>
        <v>0</v>
      </c>
      <c r="T28" s="66"/>
      <c r="U28" s="66"/>
      <c r="V28" s="66"/>
      <c r="W28" s="66"/>
      <c r="X28" s="66">
        <f t="shared" si="4"/>
        <v>0</v>
      </c>
      <c r="Y28" s="66"/>
      <c r="Z28" s="66"/>
      <c r="AA28" s="66"/>
      <c r="AB28" s="66"/>
      <c r="AC28" s="66"/>
      <c r="AD28" s="66">
        <f t="shared" si="5"/>
        <v>0</v>
      </c>
    </row>
    <row r="29" spans="1:30" ht="24.6" customHeight="1" x14ac:dyDescent="0.3">
      <c r="A29" s="11">
        <v>16</v>
      </c>
      <c r="B29" s="11"/>
      <c r="C29" s="11"/>
      <c r="D29" s="11"/>
      <c r="E29" s="11"/>
      <c r="F29" s="11"/>
      <c r="G29" s="11"/>
      <c r="H29" s="13">
        <f t="shared" si="0"/>
        <v>0</v>
      </c>
      <c r="I29" s="16" t="e">
        <f t="shared" si="1"/>
        <v>#N/A</v>
      </c>
      <c r="J29" s="66"/>
      <c r="K29" s="66"/>
      <c r="L29" s="66"/>
      <c r="M29" s="66"/>
      <c r="N29" s="66">
        <f t="shared" si="2"/>
        <v>0</v>
      </c>
      <c r="O29" s="66"/>
      <c r="P29" s="66"/>
      <c r="Q29" s="66"/>
      <c r="R29" s="66"/>
      <c r="S29" s="66">
        <f t="shared" si="3"/>
        <v>0</v>
      </c>
      <c r="T29" s="66"/>
      <c r="U29" s="66"/>
      <c r="V29" s="66"/>
      <c r="W29" s="66"/>
      <c r="X29" s="66">
        <f t="shared" si="4"/>
        <v>0</v>
      </c>
      <c r="Y29" s="66"/>
      <c r="Z29" s="66"/>
      <c r="AA29" s="66"/>
      <c r="AB29" s="66"/>
      <c r="AC29" s="66"/>
      <c r="AD29" s="66">
        <f t="shared" si="5"/>
        <v>0</v>
      </c>
    </row>
    <row r="30" spans="1:30" ht="24.6" customHeight="1" x14ac:dyDescent="0.25">
      <c r="A30" s="11">
        <v>17</v>
      </c>
      <c r="B30" s="11"/>
      <c r="C30" s="11"/>
      <c r="D30" s="11"/>
      <c r="E30" s="11"/>
      <c r="F30" s="11"/>
      <c r="G30" s="11"/>
      <c r="H30" s="13">
        <f t="shared" si="0"/>
        <v>0</v>
      </c>
      <c r="I30" s="16" t="e">
        <f t="shared" si="1"/>
        <v>#N/A</v>
      </c>
      <c r="J30" s="66"/>
      <c r="K30" s="66"/>
      <c r="L30" s="66"/>
      <c r="M30" s="66"/>
      <c r="N30" s="66">
        <f t="shared" si="2"/>
        <v>0</v>
      </c>
      <c r="O30" s="66"/>
      <c r="P30" s="66"/>
      <c r="Q30" s="66"/>
      <c r="R30" s="66"/>
      <c r="S30" s="66">
        <f t="shared" si="3"/>
        <v>0</v>
      </c>
      <c r="T30" s="66"/>
      <c r="U30" s="66"/>
      <c r="V30" s="66"/>
      <c r="W30" s="66"/>
      <c r="X30" s="66">
        <f t="shared" si="4"/>
        <v>0</v>
      </c>
      <c r="Y30" s="66"/>
      <c r="Z30" s="66"/>
      <c r="AA30" s="66"/>
      <c r="AB30" s="66"/>
      <c r="AC30" s="66"/>
      <c r="AD30" s="66">
        <f t="shared" si="5"/>
        <v>0</v>
      </c>
    </row>
    <row r="31" spans="1:30" ht="24.6" customHeight="1" x14ac:dyDescent="0.25">
      <c r="A31" s="11">
        <v>18</v>
      </c>
      <c r="B31" s="11"/>
      <c r="C31" s="11"/>
      <c r="D31" s="11"/>
      <c r="E31" s="11"/>
      <c r="F31" s="11"/>
      <c r="G31" s="11"/>
      <c r="H31" s="13">
        <f t="shared" si="0"/>
        <v>0</v>
      </c>
      <c r="I31" s="16" t="e">
        <f t="shared" si="1"/>
        <v>#N/A</v>
      </c>
      <c r="J31" s="66"/>
      <c r="K31" s="66"/>
      <c r="L31" s="66"/>
      <c r="M31" s="66"/>
      <c r="N31" s="66">
        <f t="shared" si="2"/>
        <v>0</v>
      </c>
      <c r="O31" s="66"/>
      <c r="P31" s="66"/>
      <c r="Q31" s="66"/>
      <c r="R31" s="66"/>
      <c r="S31" s="66">
        <f t="shared" si="3"/>
        <v>0</v>
      </c>
      <c r="T31" s="66"/>
      <c r="U31" s="66"/>
      <c r="V31" s="66"/>
      <c r="W31" s="66"/>
      <c r="X31" s="66">
        <f t="shared" si="4"/>
        <v>0</v>
      </c>
      <c r="Y31" s="66"/>
      <c r="Z31" s="66"/>
      <c r="AA31" s="66"/>
      <c r="AB31" s="66"/>
      <c r="AC31" s="66"/>
      <c r="AD31" s="66">
        <f t="shared" si="5"/>
        <v>0</v>
      </c>
    </row>
    <row r="32" spans="1:30" x14ac:dyDescent="0.25">
      <c r="A32" s="80" t="s">
        <v>135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27" x14ac:dyDescent="0.25">
      <c r="A33" s="125" t="s">
        <v>132</v>
      </c>
      <c r="B33" s="126"/>
      <c r="C33" s="126"/>
      <c r="D33" s="126"/>
      <c r="E33" s="126"/>
      <c r="F33" s="127"/>
      <c r="G33" s="68"/>
      <c r="H33" s="68"/>
      <c r="I33" s="68"/>
      <c r="J33" s="68"/>
      <c r="K33" s="68"/>
      <c r="L33" s="68"/>
      <c r="M33" s="68"/>
      <c r="N33" s="68"/>
      <c r="O33" s="68"/>
    </row>
    <row r="34" spans="1:27" x14ac:dyDescent="0.25">
      <c r="A34" s="123" t="s">
        <v>137</v>
      </c>
      <c r="B34" s="123"/>
      <c r="C34" s="123"/>
      <c r="D34" s="59" t="s">
        <v>123</v>
      </c>
      <c r="E34" s="123" t="s">
        <v>130</v>
      </c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V34" t="s">
        <v>138</v>
      </c>
    </row>
    <row r="35" spans="1:27" x14ac:dyDescent="0.25">
      <c r="A35" s="108"/>
      <c r="B35" s="108"/>
      <c r="C35" s="108"/>
      <c r="D35" s="57"/>
      <c r="E35" s="128"/>
      <c r="F35" s="129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27" x14ac:dyDescent="0.25">
      <c r="A36" s="108"/>
      <c r="B36" s="108"/>
      <c r="C36" s="108"/>
      <c r="D36" s="57"/>
      <c r="E36" s="108"/>
      <c r="F36" s="108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27" x14ac:dyDescent="0.25">
      <c r="A37" s="108"/>
      <c r="B37" s="108"/>
      <c r="C37" s="108"/>
      <c r="D37" s="57"/>
      <c r="E37" s="108"/>
      <c r="F37" s="108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27" x14ac:dyDescent="0.25">
      <c r="A38" s="108"/>
      <c r="B38" s="108"/>
      <c r="C38" s="108"/>
      <c r="D38" s="57"/>
      <c r="E38" s="108"/>
      <c r="F38" s="108"/>
      <c r="W38" s="107" t="s">
        <v>224</v>
      </c>
      <c r="X38" s="107"/>
      <c r="Y38" s="107"/>
      <c r="Z38" s="107"/>
      <c r="AA38" s="107"/>
    </row>
    <row r="39" spans="1:27" x14ac:dyDescent="0.25">
      <c r="A39" s="108"/>
      <c r="B39" s="108"/>
      <c r="C39" s="108"/>
      <c r="D39" s="57"/>
      <c r="E39" s="108"/>
      <c r="F39" s="108"/>
      <c r="W39" s="82" t="s">
        <v>223</v>
      </c>
      <c r="X39" s="82"/>
      <c r="Y39" s="82"/>
      <c r="Z39" s="82"/>
      <c r="AA39" s="82"/>
    </row>
    <row r="40" spans="1:27" x14ac:dyDescent="0.25">
      <c r="A40" s="108"/>
      <c r="B40" s="108"/>
      <c r="C40" s="108"/>
      <c r="D40" s="57"/>
      <c r="E40" s="108"/>
      <c r="F40" s="108"/>
      <c r="J40" s="82" t="s">
        <v>219</v>
      </c>
      <c r="K40" s="82"/>
      <c r="L40" s="82"/>
      <c r="M40" s="82"/>
      <c r="N40" s="82"/>
      <c r="O40" s="82"/>
      <c r="P40" s="82"/>
      <c r="Q40" s="82"/>
      <c r="W40" s="82" t="s">
        <v>12</v>
      </c>
      <c r="X40" s="82"/>
      <c r="Y40" s="82"/>
      <c r="Z40" s="82"/>
      <c r="AA40" s="82"/>
    </row>
    <row r="41" spans="1:27" x14ac:dyDescent="0.25">
      <c r="A41" s="108"/>
      <c r="B41" s="108"/>
      <c r="C41" s="108"/>
      <c r="D41" s="57"/>
      <c r="E41" s="108"/>
      <c r="F41" s="108"/>
      <c r="J41" s="69"/>
      <c r="K41" s="69"/>
      <c r="L41" s="69"/>
      <c r="M41" s="69"/>
      <c r="N41" s="69"/>
      <c r="O41" s="69"/>
      <c r="P41" s="69"/>
      <c r="Q41" s="69"/>
    </row>
    <row r="42" spans="1:27" x14ac:dyDescent="0.25">
      <c r="J42" s="87" t="s">
        <v>222</v>
      </c>
      <c r="K42" s="87"/>
      <c r="L42" s="87"/>
      <c r="M42" s="87"/>
      <c r="N42" s="87"/>
      <c r="O42" s="87"/>
      <c r="P42" s="87"/>
      <c r="Q42" s="87"/>
    </row>
    <row r="43" spans="1:27" x14ac:dyDescent="0.25">
      <c r="J43" s="82" t="s">
        <v>220</v>
      </c>
      <c r="K43" s="82"/>
      <c r="L43" s="82"/>
      <c r="M43" s="82"/>
      <c r="N43" s="82"/>
      <c r="O43" s="82"/>
      <c r="P43" s="82"/>
      <c r="Q43" s="82"/>
    </row>
  </sheetData>
  <mergeCells count="59">
    <mergeCell ref="J42:Q42"/>
    <mergeCell ref="J43:Q43"/>
    <mergeCell ref="N37:O37"/>
    <mergeCell ref="A36:C36"/>
    <mergeCell ref="G36:J36"/>
    <mergeCell ref="K36:M36"/>
    <mergeCell ref="N36:O36"/>
    <mergeCell ref="E36:F36"/>
    <mergeCell ref="A38:C38"/>
    <mergeCell ref="E38:F38"/>
    <mergeCell ref="A41:C41"/>
    <mergeCell ref="E41:F41"/>
    <mergeCell ref="I12:I13"/>
    <mergeCell ref="A37:C37"/>
    <mergeCell ref="E37:F37"/>
    <mergeCell ref="G37:J37"/>
    <mergeCell ref="K37:M37"/>
    <mergeCell ref="A35:C35"/>
    <mergeCell ref="G35:J35"/>
    <mergeCell ref="K35:M35"/>
    <mergeCell ref="N35:O35"/>
    <mergeCell ref="A32:AD32"/>
    <mergeCell ref="A34:C34"/>
    <mergeCell ref="E34:F34"/>
    <mergeCell ref="G34:J34"/>
    <mergeCell ref="K34:M34"/>
    <mergeCell ref="N34:O34"/>
    <mergeCell ref="A33:F33"/>
    <mergeCell ref="E35:F35"/>
    <mergeCell ref="Y12:AD12"/>
    <mergeCell ref="A7:AD7"/>
    <mergeCell ref="A8:AD8"/>
    <mergeCell ref="A9:AD9"/>
    <mergeCell ref="A10:AD10"/>
    <mergeCell ref="A12:A13"/>
    <mergeCell ref="B12:B13"/>
    <mergeCell ref="C12:C13"/>
    <mergeCell ref="D12:D13"/>
    <mergeCell ref="E12:E13"/>
    <mergeCell ref="F12:F13"/>
    <mergeCell ref="G12:G13"/>
    <mergeCell ref="H12:H13"/>
    <mergeCell ref="J12:N12"/>
    <mergeCell ref="O12:S12"/>
    <mergeCell ref="T12:X12"/>
    <mergeCell ref="A6:AD6"/>
    <mergeCell ref="A1:AD1"/>
    <mergeCell ref="A2:AD2"/>
    <mergeCell ref="A3:AD3"/>
    <mergeCell ref="A4:AD4"/>
    <mergeCell ref="A5:AD5"/>
    <mergeCell ref="W38:AA38"/>
    <mergeCell ref="A39:C39"/>
    <mergeCell ref="E39:F39"/>
    <mergeCell ref="W39:AA39"/>
    <mergeCell ref="A40:C40"/>
    <mergeCell ref="E40:F40"/>
    <mergeCell ref="W40:AA40"/>
    <mergeCell ref="J40:Q40"/>
  </mergeCells>
  <pageMargins left="0.48" right="0.12" top="0.5" bottom="0.32" header="0.3" footer="0.3"/>
  <pageSetup paperSize="9" scale="63" orientation="landscape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 1</vt:lpstr>
      <vt:lpstr>  Form-4</vt:lpstr>
      <vt:lpstr>Form 2</vt:lpstr>
      <vt:lpstr>FORM 3.E</vt:lpstr>
      <vt:lpstr>Form 5.E</vt:lpstr>
      <vt:lpstr>Form 6.E</vt:lpstr>
      <vt:lpstr>'Form 1'!Print_Area</vt:lpstr>
      <vt:lpstr>'Form 2'!Print_Area</vt:lpstr>
      <vt:lpstr>'FORM 3.E'!Print_Area</vt:lpstr>
      <vt:lpstr>'Form 5.E'!Print_Area</vt:lpstr>
      <vt:lpstr>'Form 6.E'!Print_Area</vt:lpstr>
      <vt:lpstr>'Form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Ester™</dc:creator>
  <cp:lastModifiedBy>DepED</cp:lastModifiedBy>
  <cp:lastPrinted>2016-05-05T05:01:46Z</cp:lastPrinted>
  <dcterms:created xsi:type="dcterms:W3CDTF">2015-07-02T04:01:37Z</dcterms:created>
  <dcterms:modified xsi:type="dcterms:W3CDTF">2017-04-26T04:02:55Z</dcterms:modified>
</cp:coreProperties>
</file>